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a0fbaa10db43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ales summary" sheetId="1" r:id="R04f0db108e604480"/>
    <x:sheet xmlns:r="http://schemas.openxmlformats.org/officeDocument/2006/relationships" name="Job register" sheetId="2" r:id="R73a6c4425480435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mm/dd/yy"/>
    <x:numFmt numFmtId="201" formatCode="$#,##0.00"/>
    <x:numFmt numFmtId="202" formatCode="0.0%"/>
    <x:numFmt numFmtId="203" formatCode="0.0"/>
  </x:numFmts>
  <x:fonts count="10">
    <x:font>
      <x:sz val="11"/>
      <x:name val="Carlito"/>
    </x:font>
    <x:font>
      <x:sz val="11"/>
      <x:color rgb="FF233E35"/>
      <x:name val="Arial"/>
    </x:font>
    <x:font>
      <x:sz val="11"/>
      <x:color rgb="FF245A88"/>
      <x:name val="Arial"/>
    </x:font>
    <x:font>
      <x:sz val="12"/>
      <x:color rgb="FF233E35"/>
      <x:name val="Arial"/>
    </x:font>
    <x:font>
      <x:b/>
      <x:sz val="12"/>
      <x:color rgb="FF233E35"/>
      <x:name val="Arial"/>
    </x:font>
    <x:font>
      <x:b/>
      <x:sz val="17"/>
      <x:color rgb="FF234C3E"/>
      <x:name val="Arial"/>
    </x:font>
    <x:font>
      <x:sz val="12"/>
      <x:color rgb="FFFFFFFF"/>
      <x:name val="Arial"/>
    </x:font>
    <x:font>
      <x:b/>
      <x:sz val="12"/>
      <x:color rgb="FFFFFFFF"/>
      <x:name val="Arial"/>
    </x:font>
    <x:font>
      <x:sz val="11"/>
      <x:color rgb="FFFFFFFF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E9EEE5"/>
      </x:patternFill>
    </x:fill>
    <x:fill>
      <x:patternFill patternType="solid">
        <x:fgColor rgb="FF234C3E"/>
      </x:patternFill>
    </x:fill>
  </x:fills>
  <x:borders count="1">
    <x:border/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200" fontId="2" fillId="0" borderId="0" xfId="0" applyNumberFormat="1" applyFont="1" applyFill="1" applyBorder="1"/>
    <x:xf numFmtId="201" fontId="2" fillId="0" borderId="0" xfId="0" applyNumberFormat="1" applyFont="1" applyFill="1" applyBorder="1"/>
    <x:xf numFmtId="201" fontId="1" fillId="0" borderId="0" xfId="0" applyNumberFormat="1" applyFont="1" applyFill="1" applyBorder="1"/>
    <x:xf numFmtId="202" fontId="1" fillId="0" borderId="0" xfId="0" applyNumberFormat="1" applyFont="1" applyFill="1" applyBorder="1"/>
    <x:xf numFmtId="203" fontId="2" fillId="0" borderId="0" xfId="0" applyNumberFormat="1" applyFont="1" applyFill="1" applyBorder="1"/>
    <x:xf numFmtId="0" fontId="3" fillId="0" borderId="0" xfId="0" applyNumberFormat="1" applyFont="1" applyFill="1" applyBorder="1"/>
    <x:xf numFmtId="201" fontId="3" fillId="0" borderId="0" xfId="0" applyNumberFormat="1" applyFont="1" applyFill="1" applyBorder="1"/>
    <x:xf numFmtId="202" fontId="3" fillId="0" borderId="0" xfId="0" applyNumberFormat="1" applyFont="1" applyFill="1" applyBorder="1"/>
    <x:xf numFmtId="0" fontId="3" fillId="2" borderId="0" xfId="0" applyNumberFormat="1" applyFont="1" applyFill="1" applyBorder="1"/>
    <x:xf numFmtId="201" fontId="3" fillId="2" borderId="0" xfId="0" applyNumberFormat="1" applyFont="1" applyFill="1" applyBorder="1"/>
    <x:xf numFmtId="202" fontId="3" fillId="2" borderId="0" xfId="0" applyNumberFormat="1" applyFont="1" applyFill="1" applyBorder="1"/>
    <x:xf numFmtId="0" fontId="4" fillId="2" borderId="0" xfId="0" applyNumberFormat="1" applyFont="1" applyFill="1" applyBorder="1"/>
    <x:xf numFmtId="201" fontId="4" fillId="2" borderId="0" xfId="0" applyNumberFormat="1" applyFont="1" applyFill="1" applyBorder="1"/>
    <x:xf numFmtId="202" fontId="4" fillId="2" borderId="0" xfId="0" applyNumberFormat="1" applyFont="1" applyFill="1" applyBorder="1"/>
    <x:xf numFmtId="0" fontId="5" fillId="0" borderId="0" xfId="0" applyNumberFormat="1" applyFont="1" applyFill="1" applyBorder="1"/>
    <x:xf numFmtId="0" fontId="3" fillId="3" borderId="0" xfId="0" applyNumberFormat="1" applyFont="1" applyFill="1" applyBorder="1"/>
    <x:xf numFmtId="0" fontId="6" fillId="3" borderId="0" xfId="0" applyNumberFormat="1" applyFont="1" applyFill="1" applyBorder="1"/>
    <x:xf numFmtId="0" fontId="7" fillId="3" borderId="0" xfId="0" applyNumberFormat="1" applyFont="1" applyFill="1" applyBorder="1"/>
    <x:xf numFmtId="0" fontId="1" fillId="3" borderId="0" xfId="0" applyNumberFormat="1" applyFont="1" applyFill="1" applyBorder="1"/>
    <x:xf numFmtId="0" fontId="8" fillId="3" borderId="0" xfId="0" applyNumberFormat="1" applyFont="1" applyFill="1" applyBorder="1"/>
    <x:xf numFmtId="0" fontId="9" fillId="3" borderId="0" xfId="0" applyNumberFormat="1" applyFont="1" applyFill="1" applyBorder="1"/>
  </x:cellXfs>
  <x:cellStyles count="1">
    <x:cellStyle name="Normal" xfId="0"/>
  </x:cellStyles>
  <x:dxfs count="1">
    <x:dxf>
      <x:font>
        <x:color rgb="FF9B3E1B"/>
      </x:font>
      <x:fill>
        <x:patternFill patternType="solid">
          <x:bgColor rgb="FFFCE3C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1ade80daa24ad1" /><Relationship Type="http://schemas.openxmlformats.org/officeDocument/2006/relationships/theme" Target="/xl/theme/theme1.xml" Id="Rff218f26cf484bf9" /><Relationship Type="http://schemas.openxmlformats.org/officeDocument/2006/relationships/sharedStrings" Target="/xl/sharedStrings.xml" Id="R9817ce4d07a34521" /><Relationship Type="http://schemas.openxmlformats.org/officeDocument/2006/relationships/worksheet" Target="/xl/worksheets/sheet1.xml" Id="R04f0db108e604480" /><Relationship Type="http://schemas.openxmlformats.org/officeDocument/2006/relationships/worksheet" Target="/xl/worksheets/sheet2.xml" Id="R73a6c44254804355" /></Relationships>
</file>

<file path=xl/tables/table1.xml><?xml version="1.0" encoding="utf-8"?>
<x:table xmlns:x="http://schemas.openxmlformats.org/spreadsheetml/2006/main" id="1" name="MapleJobs" displayName="MapleJobs" ref="A4:N1117" headerRowCount="1" totalsRowCount="0" totalsRowShown="0">
  <x:tableColumns count="14">
    <x:tableColumn id="1" name="Receipt"/>
    <x:tableColumn id="2" name="Date"/>
    <x:tableColumn id="3" name="Customer"/>
    <x:tableColumn id="4" name="Area"/>
    <x:tableColumn id="5" name="Service"/>
    <x:tableColumn id="6" name="Revenue"/>
    <x:tableColumn id="7" name="Labor"/>
    <x:tableColumn id="8" name="Materials"/>
    <x:tableColumn id="9" name="Fuel"/>
    <x:tableColumn id="10" name="Hours"/>
    <x:tableColumn id="11" name="Payment"/>
    <x:tableColumn id="12" name="Direct cost"/>
    <x:tableColumn id="13" name="Contribution"/>
    <x:tableColumn id="14" name="Margi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09825433cf714930" /></Relationships>
</file>

<file path=xl/worksheets/sheet1.xml><?xml version="1.0" encoding="utf-8"?>
<x:worksheet xmlns:x="http://schemas.openxmlformats.org/spreadsheetml/2006/main">
  <x:sheetPr>
    <x:tabColor rgb="FF234C3E"/>
  </x:sheetPr>
  <x:sheetViews>
    <x:sheetView showGridLines="0" workbookViewId="0"/>
  </x:sheetViews>
  <x:sheetFormatPr defaultRowHeight="15"/>
  <x:cols>
    <x:col min="1" max="1" width="32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</x:cols>
  <x:sheetData>
    <x:row r="2" ht="32" customHeight="1">
      <x:c r="A2" s="17" t="str">
        <x:v>Maple Grove sales summary | 2025</x:v>
      </x:c>
      <x:c r="B2" s="17"/>
      <x:c r="C2" s="17"/>
      <x:c r="D2" s="17"/>
      <x:c r="E2" s="17"/>
      <x:c r="F2" s="17"/>
    </x:row>
    <x:row r="3">
      <x:c r="A3" t="str">
        <x:v>Synthetic demo. Edit the job register to see formulas update. Contribution excludes overhead and taxes.</x:v>
      </x:c>
    </x:row>
    <x:row r="5" ht="30" customHeight="1">
      <x:c r="A5" s="20" t="str">
        <x:v>Service</x:v>
      </x:c>
      <x:c r="B5" s="20" t="str">
        <x:v>Jobs</x:v>
      </x:c>
      <x:c r="C5" s="20" t="str">
        <x:v>Revenue</x:v>
      </x:c>
      <x:c r="D5" s="20" t="str">
        <x:v>Direct costs</x:v>
      </x:c>
      <x:c r="E5" s="20" t="str">
        <x:v>Contribution</x:v>
      </x:c>
      <x:c r="F5" s="20" t="str">
        <x:v>Margin</x:v>
      </x:c>
    </x:row>
    <x:row r="6" ht="30" customHeight="1">
      <x:c r="A6" s="8" t="str">
        <x:v>Snow removal</x:v>
      </x:c>
      <x:c r="B6" s="8" t="n">
        <x:f>COUNTIF('Job register'!$E$5:$E$1117,A6)</x:f>
        <x:v>97</x:v>
      </x:c>
      <x:c r="C6" s="9" t="n">
        <x:f>SUMIF('Job register'!$E$5:$E$1117,A6,'Job register'!$F$5:$F$1117)</x:f>
        <x:v>9332.139999999998</x:v>
      </x:c>
      <x:c r="D6" s="9" t="n">
        <x:f>SUMIF('Job register'!$E$5:$E$1117,A6,'Job register'!$L$5:$L$1117)</x:f>
        <x:v>4116.45</x:v>
      </x:c>
      <x:c r="E6" s="9" t="n">
        <x:f>C6-D6</x:f>
        <x:v>5215.689999999998</x:v>
      </x:c>
      <x:c r="F6" s="10" t="n">
        <x:f>IF(C6=0,0,E6/C6)</x:f>
        <x:v>0.5588953873388096</x:v>
      </x:c>
    </x:row>
    <x:row r="7" ht="30" customHeight="1">
      <x:c r="A7" s="8" t="str">
        <x:v>Seasonal cleanup</x:v>
      </x:c>
      <x:c r="B7" s="8" t="n">
        <x:f>COUNTIF('Job register'!$E$5:$E$1117,A7)</x:f>
        <x:v>204</x:v>
      </x:c>
      <x:c r="C7" s="9" t="n">
        <x:f>SUMIF('Job register'!$E$5:$E$1117,A7,'Job register'!$F$5:$F$1117)</x:f>
        <x:v>61724.189999999995</x:v>
      </x:c>
      <x:c r="D7" s="9" t="n">
        <x:f>SUMIF('Job register'!$E$5:$E$1117,A7,'Job register'!$L$5:$L$1117)</x:f>
        <x:v>20104.989999999994</x:v>
      </x:c>
      <x:c r="E7" s="9" t="n">
        <x:f>C7-D7</x:f>
        <x:v>41619.2</x:v>
      </x:c>
      <x:c r="F7" s="10" t="n">
        <x:f>IF(C7=0,0,E7/C7)</x:f>
        <x:v>0.6742769730959612</x:v>
      </x:c>
    </x:row>
    <x:row r="8" ht="30" customHeight="1">
      <x:c r="A8" s="8" t="str">
        <x:v>Mulch &amp; planting</x:v>
      </x:c>
      <x:c r="B8" s="8" t="n">
        <x:f>COUNTIF('Job register'!$E$5:$E$1117,A8)</x:f>
        <x:v>131</x:v>
      </x:c>
      <x:c r="C8" s="9" t="n">
        <x:f>SUMIF('Job register'!$E$5:$E$1117,A8,'Job register'!$F$5:$F$1117)</x:f>
        <x:v>90380.27999999998</x:v>
      </x:c>
      <x:c r="D8" s="9" t="n">
        <x:f>SUMIF('Job register'!$E$5:$E$1117,A8,'Job register'!$L$5:$L$1117)</x:f>
        <x:v>35596.69999999999</x:v>
      </x:c>
      <x:c r="E8" s="9" t="n">
        <x:f>C8-D8</x:f>
        <x:v>54783.579999999994</x:v>
      </x:c>
      <x:c r="F8" s="10" t="n">
        <x:f>IF(C8=0,0,E8/C8)</x:f>
        <x:v>0.6061452785939588</x:v>
      </x:c>
    </x:row>
    <x:row r="9" ht="30" customHeight="1">
      <x:c r="A9" s="8" t="str">
        <x:v>Lawn care</x:v>
      </x:c>
      <x:c r="B9" s="8" t="n">
        <x:f>COUNTIF('Job register'!$E$5:$E$1117,A9)</x:f>
        <x:v>532</x:v>
      </x:c>
      <x:c r="C9" s="9" t="n">
        <x:f>SUMIF('Job register'!$E$5:$E$1117,A9,'Job register'!$F$5:$F$1117)</x:f>
        <x:v>36075.21999999999</x:v>
      </x:c>
      <x:c r="D9" s="9" t="n">
        <x:f>SUMIF('Job register'!$E$5:$E$1117,A9,'Job register'!$L$5:$L$1117)</x:f>
        <x:v>20675.27000000002</x:v>
      </x:c>
      <x:c r="E9" s="9" t="n">
        <x:f>C9-D9</x:f>
        <x:v>15399.949999999968</x:v>
      </x:c>
      <x:c r="F9" s="10" t="n">
        <x:f>IF(C9=0,0,E9/C9)</x:f>
        <x:v>0.42688443757238276</x:v>
      </x:c>
    </x:row>
    <x:row r="10" ht="30" customHeight="1">
      <x:c r="A10" s="8" t="str">
        <x:v>Landscape installation</x:v>
      </x:c>
      <x:c r="B10" s="8" t="n">
        <x:f>COUNTIF('Job register'!$E$5:$E$1117,A10)</x:f>
        <x:v>149</x:v>
      </x:c>
      <x:c r="C10" s="9" t="n">
        <x:f>SUMIF('Job register'!$E$5:$E$1117,A10,'Job register'!$F$5:$F$1117)</x:f>
        <x:v>226413.37999999998</x:v>
      </x:c>
      <x:c r="D10" s="9" t="n">
        <x:f>SUMIF('Job register'!$E$5:$E$1117,A10,'Job register'!$L$5:$L$1117)</x:f>
        <x:v>84613.17999999995</x:v>
      </x:c>
      <x:c r="E10" s="9" t="n">
        <x:f>C10-D10</x:f>
        <x:v>141800.2</x:v>
      </x:c>
      <x:c r="F10" s="10" t="n">
        <x:f>IF(C10=0,0,E10/C10)</x:f>
        <x:v>0.6262889587178992</x:v>
      </x:c>
    </x:row>
    <x:row r="11" ht="30" customHeight="1">
      <x:c r="A11" s="14" t="str">
        <x:v>Total</x:v>
      </x:c>
      <x:c r="B11" s="14" t="n">
        <x:f>SUM(B6:B10)</x:f>
        <x:v>1113</x:v>
      </x:c>
      <x:c r="C11" s="15" t="n">
        <x:f>SUM(C6:C10)</x:f>
        <x:v>423925.20999999996</x:v>
      </x:c>
      <x:c r="D11" s="15" t="n">
        <x:f>SUM(D6:D10)</x:f>
        <x:v>165106.58999999997</x:v>
      </x:c>
      <x:c r="E11" s="15" t="n">
        <x:f>SUM(E6:E10)</x:f>
        <x:v>258818.61999999997</x:v>
      </x:c>
      <x:c r="F11" s="16" t="n">
        <x:f>IF(C11=0,0,E11/C11)</x:f>
        <x:v>0.6105289657107205</x:v>
      </x:c>
    </x:row>
    <x:row r="14">
      <x:c r="A14" t="str">
        <x:v>How to use this workbook</x:v>
      </x:c>
    </x:row>
    <x:row r="15">
      <x:c r="A15" t="str">
        <x:v>Filter the job register by service, area, date, or payment method.</x:v>
      </x:c>
    </x:row>
    <x:row r="16">
      <x:c r="A16" t="str">
        <x:v>Revenue and costs are numeric. Dates sort chronologically.</x:v>
      </x:c>
    </x:row>
    <x:row r="17">
      <x:c r="A17" t="str">
        <x:v>Direct cost, contribution, and margin are formulas; edit source columns A–K.</x:v>
      </x:c>
    </x:row>
    <x:row r="18">
      <x:c r="A18" t="str">
        <x:v>Amber margin cells flag jobs below the illustrative 35% review threshold.</x:v>
      </x:c>
    </x:row>
    <x:row r="19">
      <x:c r="A19" t="str">
        <x:v>Summary formulas cover the 1,113 demo records. Extend their ranges when adding new rows.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34C3E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2" hidden="0" customWidth="1"/>
    <x:col min="2" max="2" width="14" hidden="0" customWidth="1"/>
    <x:col min="3" max="3" width="27" hidden="0" customWidth="1"/>
    <x:col min="4" max="4" width="27" hidden="0" customWidth="1"/>
    <x:col min="5" max="5" width="27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</x:cols>
  <x:sheetData>
    <x:row r="1" ht="32" customHeight="1">
      <x:c r="A1" s="17" t="str">
        <x:v>Maple Grove job register | 2025</x:v>
      </x:c>
      <x:c r="B1" s="17"/>
      <x:c r="C1" s="17"/>
      <x:c r="D1" s="17"/>
      <x:c r="E1" s="17"/>
      <x:c r="F1" s="17"/>
      <x:c r="G1" s="17"/>
      <x:c r="H1" s="17"/>
      <x:c r="I1" s="17"/>
      <x:c r="J1" s="17"/>
      <x:c r="K1" s="17"/>
      <x:c r="L1" s="17"/>
      <x:c r="M1" s="17"/>
      <x:c r="N1" s="17"/>
    </x:row>
    <x:row r="2">
      <x:c r="A2" t="str">
        <x:v>Synthetic portfolio data. No real customers or transactions. Blue text denotes editable source values.</x:v>
      </x:c>
    </x:row>
    <x:row r="4" ht="24" customHeight="1">
      <x:c r="A4" s="23" t="str">
        <x:v>Receipt</x:v>
      </x:c>
      <x:c r="B4" s="23" t="str">
        <x:v>Date</x:v>
      </x:c>
      <x:c r="C4" s="23" t="str">
        <x:v>Customer</x:v>
      </x:c>
      <x:c r="D4" s="23" t="str">
        <x:v>Area</x:v>
      </x:c>
      <x:c r="E4" s="23" t="str">
        <x:v>Service</x:v>
      </x:c>
      <x:c r="F4" s="23" t="str">
        <x:v>Revenue</x:v>
      </x:c>
      <x:c r="G4" s="23" t="str">
        <x:v>Labor</x:v>
      </x:c>
      <x:c r="H4" s="23" t="str">
        <x:v>Materials</x:v>
      </x:c>
      <x:c r="I4" s="23" t="str">
        <x:v>Fuel</x:v>
      </x:c>
      <x:c r="J4" s="23" t="str">
        <x:v>Hours</x:v>
      </x:c>
      <x:c r="K4" s="23" t="str">
        <x:v>Payment</x:v>
      </x:c>
      <x:c r="L4" s="23" t="str">
        <x:v>Direct cost</x:v>
      </x:c>
      <x:c r="M4" s="23" t="str">
        <x:v>Contribution</x:v>
      </x:c>
      <x:c r="N4" s="23" t="str">
        <x:v>Margin</x:v>
      </x:c>
    </x:row>
    <x:row r="5" ht="24" customHeight="1">
      <x:c r="A5" s="2" t="str">
        <x:v>MG-2025-0012</x:v>
      </x:c>
      <x:c r="B5" s="3" t="n">
        <x:v>45658.5</x:v>
      </x:c>
      <x:c r="C5" s="2" t="str">
        <x:v>Sample Customer 057</x:v>
      </x:c>
      <x:c r="D5" s="2" t="str">
        <x:v>Central Granger</x:v>
      </x:c>
      <x:c r="E5" s="2" t="str">
        <x:v>Snow removal</x:v>
      </x:c>
      <x:c r="F5" s="4" t="n">
        <x:v>110.52</x:v>
      </x:c>
      <x:c r="G5" s="4" t="n">
        <x:v>24</x:v>
      </x:c>
      <x:c r="H5" s="4" t="n">
        <x:v>5.09</x:v>
      </x:c>
      <x:c r="I5" s="4" t="n">
        <x:v>8.41</x:v>
      </x:c>
      <x:c r="J5" s="7" t="n">
        <x:v>1</x:v>
      </x:c>
      <x:c r="K5" s="2" t="str">
        <x:v>Card</x:v>
      </x:c>
      <x:c r="L5" s="5" t="n">
        <x:f>SUM(G5:I5)</x:f>
        <x:v>37.5</x:v>
      </x:c>
      <x:c r="M5" s="5" t="n">
        <x:f>F5-L5</x:f>
        <x:v>73.02</x:v>
      </x:c>
      <x:c r="N5" s="6" t="n">
        <x:f>IF(F5=0,0,M5/F5)</x:f>
        <x:v>0.6606948968512486</x:v>
      </x:c>
    </x:row>
    <x:row r="6" ht="24" customHeight="1">
      <x:c r="A6" s="2" t="str">
        <x:v>MG-2025-0025</x:v>
      </x:c>
      <x:c r="B6" s="3" t="n">
        <x:v>45660.5</x:v>
      </x:c>
      <x:c r="C6" s="2" t="str">
        <x:v>Sample Customer 088</x:v>
      </x:c>
      <x:c r="D6" s="2" t="str">
        <x:v>East Granger</x:v>
      </x:c>
      <x:c r="E6" s="2" t="str">
        <x:v>Snow removal</x:v>
      </x:c>
      <x:c r="F6" s="4" t="n">
        <x:v>83.88</x:v>
      </x:c>
      <x:c r="G6" s="4" t="n">
        <x:v>31.2</x:v>
      </x:c>
      <x:c r="H6" s="4" t="n">
        <x:v>4.72</x:v>
      </x:c>
      <x:c r="I6" s="4" t="n">
        <x:v>11.46</x:v>
      </x:c>
      <x:c r="J6" s="7" t="n">
        <x:v>1.3</x:v>
      </x:c>
      <x:c r="K6" s="2" t="str">
        <x:v>Check</x:v>
      </x:c>
      <x:c r="L6" s="5" t="n">
        <x:f>SUM(G6:I6)</x:f>
        <x:v>47.38</x:v>
      </x:c>
      <x:c r="M6" s="5" t="n">
        <x:f>F6-L6</x:f>
        <x:v>36.49999999999999</x:v>
      </x:c>
      <x:c r="N6" s="6" t="n">
        <x:f>IF(F6=0,0,M6/F6)</x:f>
        <x:v>0.43514544587505954</x:v>
      </x:c>
    </x:row>
    <x:row r="7" ht="24" customHeight="1">
      <x:c r="A7" s="2" t="str">
        <x:v>MG-2025-0036</x:v>
      </x:c>
      <x:c r="B7" s="3" t="n">
        <x:v>45661.5</x:v>
      </x:c>
      <x:c r="C7" s="2" t="str">
        <x:v>Sample Customer 014</x:v>
      </x:c>
      <x:c r="D7" s="2" t="str">
        <x:v>Central Granger</x:v>
      </x:c>
      <x:c r="E7" s="2" t="str">
        <x:v>Snow removal</x:v>
      </x:c>
      <x:c r="F7" s="4" t="n">
        <x:v>87.56</x:v>
      </x:c>
      <x:c r="G7" s="4" t="n">
        <x:v>36</x:v>
      </x:c>
      <x:c r="H7" s="4" t="n">
        <x:v>3.28</x:v>
      </x:c>
      <x:c r="I7" s="4" t="n">
        <x:v>12.84</x:v>
      </x:c>
      <x:c r="J7" s="7" t="n">
        <x:v>1.5</x:v>
      </x:c>
      <x:c r="K7" s="2" t="str">
        <x:v>Bank transfer</x:v>
      </x:c>
      <x:c r="L7" s="5" t="n">
        <x:f>SUM(G7:I7)</x:f>
        <x:v>52.120000000000005</x:v>
      </x:c>
      <x:c r="M7" s="5" t="n">
        <x:f>F7-L7</x:f>
        <x:v>35.44</x:v>
      </x:c>
      <x:c r="N7" s="6" t="n">
        <x:f>IF(F7=0,0,M7/F7)</x:f>
        <x:v>0.4047510278666057</x:v>
      </x:c>
    </x:row>
    <x:row r="8" ht="24" customHeight="1">
      <x:c r="A8" s="2" t="str">
        <x:v>MG-2025-0003</x:v>
      </x:c>
      <x:c r="B8" s="3" t="n">
        <x:v>45662.5</x:v>
      </x:c>
      <x:c r="C8" s="2" t="str">
        <x:v>Sample Customer 011</x:v>
      </x:c>
      <x:c r="D8" s="2" t="str">
        <x:v>Central Granger</x:v>
      </x:c>
      <x:c r="E8" s="2" t="str">
        <x:v>Seasonal cleanup</x:v>
      </x:c>
      <x:c r="F8" s="4" t="n">
        <x:v>302.47</x:v>
      </x:c>
      <x:c r="G8" s="4" t="n">
        <x:v>57.6</x:v>
      </x:c>
      <x:c r="H8" s="4" t="n">
        <x:v>15.25</x:v>
      </x:c>
      <x:c r="I8" s="4" t="n">
        <x:v>10.66</x:v>
      </x:c>
      <x:c r="J8" s="7" t="n">
        <x:v>2.4</x:v>
      </x:c>
      <x:c r="K8" s="2" t="str">
        <x:v>Check</x:v>
      </x:c>
      <x:c r="L8" s="5" t="n">
        <x:f>SUM(G8:I8)</x:f>
        <x:v>83.50999999999999</x:v>
      </x:c>
      <x:c r="M8" s="5" t="n">
        <x:f>F8-L8</x:f>
        <x:v>218.96000000000004</x:v>
      </x:c>
      <x:c r="N8" s="6" t="n">
        <x:f>IF(F8=0,0,M8/F8)</x:f>
        <x:v>0.7239065031242768</x:v>
      </x:c>
    </x:row>
    <x:row r="9" ht="24" customHeight="1">
      <x:c r="A9" s="2" t="str">
        <x:v>MG-2025-0023</x:v>
      </x:c>
      <x:c r="B9" s="3" t="n">
        <x:v>45662.5</x:v>
      </x:c>
      <x:c r="C9" s="2" t="str">
        <x:v>Sample Customer 068</x:v>
      </x:c>
      <x:c r="D9" s="2" t="str">
        <x:v>Central Granger</x:v>
      </x:c>
      <x:c r="E9" s="2" t="str">
        <x:v>Seasonal cleanup</x:v>
      </x:c>
      <x:c r="F9" s="4" t="n">
        <x:v>350.48</x:v>
      </x:c>
      <x:c r="G9" s="4" t="n">
        <x:v>67.2</x:v>
      </x:c>
      <x:c r="H9" s="4" t="n">
        <x:v>16.31</x:v>
      </x:c>
      <x:c r="I9" s="4" t="n">
        <x:v>12.39</x:v>
      </x:c>
      <x:c r="J9" s="7" t="n">
        <x:v>2.8</x:v>
      </x:c>
      <x:c r="K9" s="2" t="str">
        <x:v>Bank transfer</x:v>
      </x:c>
      <x:c r="L9" s="5" t="n">
        <x:f>SUM(G9:I9)</x:f>
        <x:v>95.9</x:v>
      </x:c>
      <x:c r="M9" s="5" t="n">
        <x:f>F9-L9</x:f>
        <x:v>254.58</x:v>
      </x:c>
      <x:c r="N9" s="6" t="n">
        <x:f>IF(F9=0,0,M9/F9)</x:f>
        <x:v>0.726375256790687</x:v>
      </x:c>
    </x:row>
    <x:row r="10" ht="24" customHeight="1">
      <x:c r="A10" s="2" t="str">
        <x:v>MG-2025-0026</x:v>
      </x:c>
      <x:c r="B10" s="3" t="n">
        <x:v>45663.5</x:v>
      </x:c>
      <x:c r="C10" s="2" t="str">
        <x:v>Sample Customer 055</x:v>
      </x:c>
      <x:c r="D10" s="2" t="str">
        <x:v>South Granger</x:v>
      </x:c>
      <x:c r="E10" s="2" t="str">
        <x:v>Snow removal</x:v>
      </x:c>
      <x:c r="F10" s="4" t="n">
        <x:v>73.98</x:v>
      </x:c>
      <x:c r="G10" s="4" t="n">
        <x:v>28.8</x:v>
      </x:c>
      <x:c r="H10" s="4" t="n">
        <x:v>1.87</x:v>
      </x:c>
      <x:c r="I10" s="4" t="n">
        <x:v>12.8</x:v>
      </x:c>
      <x:c r="J10" s="7" t="n">
        <x:v>1.2</x:v>
      </x:c>
      <x:c r="K10" s="2" t="str">
        <x:v>Check</x:v>
      </x:c>
      <x:c r="L10" s="5" t="n">
        <x:f>SUM(G10:I10)</x:f>
        <x:v>43.47</x:v>
      </x:c>
      <x:c r="M10" s="5" t="n">
        <x:f>F10-L10</x:f>
        <x:v>30.510000000000005</x:v>
      </x:c>
      <x:c r="N10" s="6" t="n">
        <x:f>IF(F10=0,0,M10/F10)</x:f>
        <x:v>0.41240875912408764</x:v>
      </x:c>
    </x:row>
    <x:row r="11" ht="24" customHeight="1">
      <x:c r="A11" s="2" t="str">
        <x:v>MG-2025-0030</x:v>
      </x:c>
      <x:c r="B11" s="3" t="n">
        <x:v>45663.5</x:v>
      </x:c>
      <x:c r="C11" s="2" t="str">
        <x:v>Sample Customer 080</x:v>
      </x:c>
      <x:c r="D11" s="2" t="str">
        <x:v>Central Granger</x:v>
      </x:c>
      <x:c r="E11" s="2" t="str">
        <x:v>Snow removal</x:v>
      </x:c>
      <x:c r="F11" s="4" t="n">
        <x:v>113.66</x:v>
      </x:c>
      <x:c r="G11" s="4" t="n">
        <x:v>26.4</x:v>
      </x:c>
      <x:c r="H11" s="4" t="n">
        <x:v>3.01</x:v>
      </x:c>
      <x:c r="I11" s="4" t="n">
        <x:v>11</x:v>
      </x:c>
      <x:c r="J11" s="7" t="n">
        <x:v>1.1</x:v>
      </x:c>
      <x:c r="K11" s="2" t="str">
        <x:v>Bank transfer</x:v>
      </x:c>
      <x:c r="L11" s="5" t="n">
        <x:f>SUM(G11:I11)</x:f>
        <x:v>40.41</x:v>
      </x:c>
      <x:c r="M11" s="5" t="n">
        <x:f>F11-L11</x:f>
        <x:v>73.25</x:v>
      </x:c>
      <x:c r="N11" s="6" t="n">
        <x:f>IF(F11=0,0,M11/F11)</x:f>
        <x:v>0.644465951082175</x:v>
      </x:c>
    </x:row>
    <x:row r="12" ht="24" customHeight="1">
      <x:c r="A12" s="2" t="str">
        <x:v>MG-2025-0032</x:v>
      </x:c>
      <x:c r="B12" s="3" t="n">
        <x:v>45664.5</x:v>
      </x:c>
      <x:c r="C12" s="2" t="str">
        <x:v>Sample Customer 035</x:v>
      </x:c>
      <x:c r="D12" s="2" t="str">
        <x:v>North Granger</x:v>
      </x:c>
      <x:c r="E12" s="2" t="str">
        <x:v>Snow removal</x:v>
      </x:c>
      <x:c r="F12" s="4" t="n">
        <x:v>103.56</x:v>
      </x:c>
      <x:c r="G12" s="4" t="n">
        <x:v>28.8</x:v>
      </x:c>
      <x:c r="H12" s="4" t="n">
        <x:v>2.23</x:v>
      </x:c>
      <x:c r="I12" s="4" t="n">
        <x:v>7.71</x:v>
      </x:c>
      <x:c r="J12" s="7" t="n">
        <x:v>1.2</x:v>
      </x:c>
      <x:c r="K12" s="2" t="str">
        <x:v>Bank transfer</x:v>
      </x:c>
      <x:c r="L12" s="5" t="n">
        <x:f>SUM(G12:I12)</x:f>
        <x:v>38.74</x:v>
      </x:c>
      <x:c r="M12" s="5" t="n">
        <x:f>F12-L12</x:f>
        <x:v>64.82</x:v>
      </x:c>
      <x:c r="N12" s="6" t="n">
        <x:f>IF(F12=0,0,M12/F12)</x:f>
        <x:v>0.6259173426033217</x:v>
      </x:c>
    </x:row>
    <x:row r="13" ht="24" customHeight="1">
      <x:c r="A13" s="2" t="str">
        <x:v>MG-2025-0006</x:v>
      </x:c>
      <x:c r="B13" s="3" t="n">
        <x:v>45665.5</x:v>
      </x:c>
      <x:c r="C13" s="2" t="str">
        <x:v>Sample Customer 058</x:v>
      </x:c>
      <x:c r="D13" s="2" t="str">
        <x:v>South Granger</x:v>
      </x:c>
      <x:c r="E13" s="2" t="str">
        <x:v>Snow removal</x:v>
      </x:c>
      <x:c r="F13" s="4" t="n">
        <x:v>82.11</x:v>
      </x:c>
      <x:c r="G13" s="4" t="n">
        <x:v>28.8</x:v>
      </x:c>
      <x:c r="H13" s="4" t="n">
        <x:v>3.57</x:v>
      </x:c>
      <x:c r="I13" s="4" t="n">
        <x:v>5.3</x:v>
      </x:c>
      <x:c r="J13" s="7" t="n">
        <x:v>1.2</x:v>
      </x:c>
      <x:c r="K13" s="2" t="str">
        <x:v>Card</x:v>
      </x:c>
      <x:c r="L13" s="5" t="n">
        <x:f>SUM(G13:I13)</x:f>
        <x:v>37.669999999999995</x:v>
      </x:c>
      <x:c r="M13" s="5" t="n">
        <x:f>F13-L13</x:f>
        <x:v>44.440000000000005</x:v>
      </x:c>
      <x:c r="N13" s="6" t="n">
        <x:f>IF(F13=0,0,M13/F13)</x:f>
        <x:v>0.5412251857264646</x:v>
      </x:c>
    </x:row>
    <x:row r="14" ht="24" customHeight="1">
      <x:c r="A14" s="2" t="str">
        <x:v>MG-2025-0019</x:v>
      </x:c>
      <x:c r="B14" s="3" t="n">
        <x:v>45666.5</x:v>
      </x:c>
      <x:c r="C14" s="2" t="str">
        <x:v>Sample Customer 075</x:v>
      </x:c>
      <x:c r="D14" s="2" t="str">
        <x:v>South Granger</x:v>
      </x:c>
      <x:c r="E14" s="2" t="str">
        <x:v>Snow removal</x:v>
      </x:c>
      <x:c r="F14" s="4" t="n">
        <x:v>86.24</x:v>
      </x:c>
      <x:c r="G14" s="4" t="n">
        <x:v>26.4</x:v>
      </x:c>
      <x:c r="H14" s="4" t="n">
        <x:v>4.04</x:v>
      </x:c>
      <x:c r="I14" s="4" t="n">
        <x:v>6.14</x:v>
      </x:c>
      <x:c r="J14" s="7" t="n">
        <x:v>1.1</x:v>
      </x:c>
      <x:c r="K14" s="2" t="str">
        <x:v>Bank transfer</x:v>
      </x:c>
      <x:c r="L14" s="5" t="n">
        <x:f>SUM(G14:I14)</x:f>
        <x:v>36.58</x:v>
      </x:c>
      <x:c r="M14" s="5" t="n">
        <x:f>F14-L14</x:f>
        <x:v>49.66</x:v>
      </x:c>
      <x:c r="N14" s="6" t="n">
        <x:f>IF(F14=0,0,M14/F14)</x:f>
        <x:v>0.575834879406308</x:v>
      </x:c>
    </x:row>
    <x:row r="15" ht="24" customHeight="1">
      <x:c r="A15" s="2" t="str">
        <x:v>MG-2025-0035</x:v>
      </x:c>
      <x:c r="B15" s="3" t="n">
        <x:v>45666.5</x:v>
      </x:c>
      <x:c r="C15" s="2" t="str">
        <x:v>Sample Customer 043</x:v>
      </x:c>
      <x:c r="D15" s="2" t="str">
        <x:v>Central Granger</x:v>
      </x:c>
      <x:c r="E15" s="2" t="str">
        <x:v>Snow removal</x:v>
      </x:c>
      <x:c r="F15" s="4" t="n">
        <x:v>77.19</x:v>
      </x:c>
      <x:c r="G15" s="4" t="n">
        <x:v>40.8</x:v>
      </x:c>
      <x:c r="H15" s="4" t="n">
        <x:v>2.1</x:v>
      </x:c>
      <x:c r="I15" s="4" t="n">
        <x:v>12.63</x:v>
      </x:c>
      <x:c r="J15" s="7" t="n">
        <x:v>1.7</x:v>
      </x:c>
      <x:c r="K15" s="2" t="str">
        <x:v>Card</x:v>
      </x:c>
      <x:c r="L15" s="5" t="n">
        <x:f>SUM(G15:I15)</x:f>
        <x:v>55.53</x:v>
      </x:c>
      <x:c r="M15" s="5" t="n">
        <x:f>F15-L15</x:f>
        <x:v>21.659999999999997</x:v>
      </x:c>
      <x:c r="N15" s="6" t="n">
        <x:f>IF(F15=0,0,M15/F15)</x:f>
        <x:v>0.28060629615235133</x:v>
      </x:c>
    </x:row>
    <x:row r="16" ht="24" customHeight="1">
      <x:c r="A16" s="2" t="str">
        <x:v>MG-2025-0010</x:v>
      </x:c>
      <x:c r="B16" s="3" t="n">
        <x:v>45668.5</x:v>
      </x:c>
      <x:c r="C16" s="2" t="str">
        <x:v>Sample Customer 111</x:v>
      </x:c>
      <x:c r="D16" s="2" t="str">
        <x:v>West Granger</x:v>
      </x:c>
      <x:c r="E16" s="2" t="str">
        <x:v>Snow removal</x:v>
      </x:c>
      <x:c r="F16" s="4" t="n">
        <x:v>102.3</x:v>
      </x:c>
      <x:c r="G16" s="4" t="n">
        <x:v>40.8</x:v>
      </x:c>
      <x:c r="H16" s="4" t="n">
        <x:v>2.45</x:v>
      </x:c>
      <x:c r="I16" s="4" t="n">
        <x:v>7.03</x:v>
      </x:c>
      <x:c r="J16" s="7" t="n">
        <x:v>1.7</x:v>
      </x:c>
      <x:c r="K16" s="2" t="str">
        <x:v>Card</x:v>
      </x:c>
      <x:c r="L16" s="5" t="n">
        <x:f>SUM(G16:I16)</x:f>
        <x:v>50.28</x:v>
      </x:c>
      <x:c r="M16" s="5" t="n">
        <x:f>F16-L16</x:f>
        <x:v>52.019999999999996</x:v>
      </x:c>
      <x:c r="N16" s="6" t="n">
        <x:f>IF(F16=0,0,M16/F16)</x:f>
        <x:v>0.5085043988269794</x:v>
      </x:c>
    </x:row>
    <x:row r="17" ht="24" customHeight="1">
      <x:c r="A17" s="2" t="str">
        <x:v>MG-2025-0024</x:v>
      </x:c>
      <x:c r="B17" s="3" t="n">
        <x:v>45668.5</x:v>
      </x:c>
      <x:c r="C17" s="2" t="str">
        <x:v>Sample Customer 015</x:v>
      </x:c>
      <x:c r="D17" s="2" t="str">
        <x:v>South Granger</x:v>
      </x:c>
      <x:c r="E17" s="2" t="str">
        <x:v>Snow removal</x:v>
      </x:c>
      <x:c r="F17" s="4" t="n">
        <x:v>105.41</x:v>
      </x:c>
      <x:c r="G17" s="4" t="n">
        <x:v>24</x:v>
      </x:c>
      <x:c r="H17" s="4" t="n">
        <x:v>3.3</x:v>
      </x:c>
      <x:c r="I17" s="4" t="n">
        <x:v>5.11</x:v>
      </x:c>
      <x:c r="J17" s="7" t="n">
        <x:v>1</x:v>
      </x:c>
      <x:c r="K17" s="2" t="str">
        <x:v>Card</x:v>
      </x:c>
      <x:c r="L17" s="5" t="n">
        <x:f>SUM(G17:I17)</x:f>
        <x:v>32.410000000000004</x:v>
      </x:c>
      <x:c r="M17" s="5" t="n">
        <x:f>F17-L17</x:f>
        <x:v>73</x:v>
      </x:c>
      <x:c r="N17" s="6" t="n">
        <x:f>IF(F17=0,0,M17/F17)</x:f>
        <x:v>0.6925339151883123</x:v>
      </x:c>
    </x:row>
    <x:row r="18" ht="24" customHeight="1">
      <x:c r="A18" s="2" t="str">
        <x:v>MG-2025-0033</x:v>
      </x:c>
      <x:c r="B18" s="3" t="n">
        <x:v>45668.5</x:v>
      </x:c>
      <x:c r="C18" s="2" t="str">
        <x:v>Sample Customer 045</x:v>
      </x:c>
      <x:c r="D18" s="2" t="str">
        <x:v>Central Granger</x:v>
      </x:c>
      <x:c r="E18" s="2" t="str">
        <x:v>Snow removal</x:v>
      </x:c>
      <x:c r="F18" s="4" t="n">
        <x:v>107.79</x:v>
      </x:c>
      <x:c r="G18" s="4" t="n">
        <x:v>26.4</x:v>
      </x:c>
      <x:c r="H18" s="4" t="n">
        <x:v>2.26</x:v>
      </x:c>
      <x:c r="I18" s="4" t="n">
        <x:v>4.93</x:v>
      </x:c>
      <x:c r="J18" s="7" t="n">
        <x:v>1.1</x:v>
      </x:c>
      <x:c r="K18" s="2" t="str">
        <x:v>Bank transfer</x:v>
      </x:c>
      <x:c r="L18" s="5" t="n">
        <x:f>SUM(G18:I18)</x:f>
        <x:v>33.589999999999996</x:v>
      </x:c>
      <x:c r="M18" s="5" t="n">
        <x:f>F18-L18</x:f>
        <x:v>74.20000000000002</x:v>
      </x:c>
      <x:c r="N18" s="6" t="n">
        <x:f>IF(F18=0,0,M18/F18)</x:f>
        <x:v>0.6883755450412841</x:v>
      </x:c>
    </x:row>
    <x:row r="19" ht="24" customHeight="1">
      <x:c r="A19" s="2" t="str">
        <x:v>MG-2025-0028</x:v>
      </x:c>
      <x:c r="B19" s="3" t="n">
        <x:v>45669.5</x:v>
      </x:c>
      <x:c r="C19" s="2" t="str">
        <x:v>Sample Customer 070</x:v>
      </x:c>
      <x:c r="D19" s="2" t="str">
        <x:v>Central Granger</x:v>
      </x:c>
      <x:c r="E19" s="2" t="str">
        <x:v>Seasonal cleanup</x:v>
      </x:c>
      <x:c r="F19" s="4" t="n">
        <x:v>285.54</x:v>
      </x:c>
      <x:c r="G19" s="4" t="n">
        <x:v>79.2</x:v>
      </x:c>
      <x:c r="H19" s="4" t="n">
        <x:v>10.62</x:v>
      </x:c>
      <x:c r="I19" s="4" t="n">
        <x:v>3.42</x:v>
      </x:c>
      <x:c r="J19" s="7" t="n">
        <x:v>3.3</x:v>
      </x:c>
      <x:c r="K19" s="2" t="str">
        <x:v>Card</x:v>
      </x:c>
      <x:c r="L19" s="5" t="n">
        <x:f>SUM(G19:I19)</x:f>
        <x:v>93.24000000000001</x:v>
      </x:c>
      <x:c r="M19" s="5" t="n">
        <x:f>F19-L19</x:f>
        <x:v>192.3</x:v>
      </x:c>
      <x:c r="N19" s="6" t="n">
        <x:f>IF(F19=0,0,M19/F19)</x:f>
        <x:v>0.6734608110947679</x:v>
      </x:c>
    </x:row>
    <x:row r="20" ht="24" customHeight="1">
      <x:c r="A20" s="2" t="str">
        <x:v>MG-2025-0009</x:v>
      </x:c>
      <x:c r="B20" s="3" t="n">
        <x:v>45671.5</x:v>
      </x:c>
      <x:c r="C20" s="2" t="str">
        <x:v>Sample Customer 101</x:v>
      </x:c>
      <x:c r="D20" s="2" t="str">
        <x:v>Central Granger</x:v>
      </x:c>
      <x:c r="E20" s="2" t="str">
        <x:v>Snow removal</x:v>
      </x:c>
      <x:c r="F20" s="4" t="n">
        <x:v>90.32</x:v>
      </x:c>
      <x:c r="G20" s="4" t="n">
        <x:v>24</x:v>
      </x:c>
      <x:c r="H20" s="4" t="n">
        <x:v>4.19</x:v>
      </x:c>
      <x:c r="I20" s="4" t="n">
        <x:v>6.54</x:v>
      </x:c>
      <x:c r="J20" s="7" t="n">
        <x:v>1</x:v>
      </x:c>
      <x:c r="K20" s="2" t="str">
        <x:v>Bank transfer</x:v>
      </x:c>
      <x:c r="L20" s="5" t="n">
        <x:f>SUM(G20:I20)</x:f>
        <x:v>34.730000000000004</x:v>
      </x:c>
      <x:c r="M20" s="5" t="n">
        <x:f>F20-L20</x:f>
        <x:v>55.58999999999999</x:v>
      </x:c>
      <x:c r="N20" s="6" t="n">
        <x:f>IF(F20=0,0,M20/F20)</x:f>
        <x:v>0.6154782993799822</x:v>
      </x:c>
    </x:row>
    <x:row r="21" ht="24" customHeight="1">
      <x:c r="A21" s="2" t="str">
        <x:v>MG-2025-0014</x:v>
      </x:c>
      <x:c r="B21" s="3" t="n">
        <x:v>45671.5</x:v>
      </x:c>
      <x:c r="C21" s="2" t="str">
        <x:v>Sample Customer 022</x:v>
      </x:c>
      <x:c r="D21" s="2" t="str">
        <x:v>South Granger</x:v>
      </x:c>
      <x:c r="E21" s="2" t="str">
        <x:v>Snow removal</x:v>
      </x:c>
      <x:c r="F21" s="4" t="n">
        <x:v>116.34</x:v>
      </x:c>
      <x:c r="G21" s="4" t="n">
        <x:v>26.4</x:v>
      </x:c>
      <x:c r="H21" s="4" t="n">
        <x:v>5.98</x:v>
      </x:c>
      <x:c r="I21" s="4" t="n">
        <x:v>7.55</x:v>
      </x:c>
      <x:c r="J21" s="7" t="n">
        <x:v>1.1</x:v>
      </x:c>
      <x:c r="K21" s="2" t="str">
        <x:v>Check</x:v>
      </x:c>
      <x:c r="L21" s="5" t="n">
        <x:f>SUM(G21:I21)</x:f>
        <x:v>39.92999999999999</x:v>
      </x:c>
      <x:c r="M21" s="5" t="n">
        <x:f>F21-L21</x:f>
        <x:v>76.41000000000001</x:v>
      </x:c>
      <x:c r="N21" s="6" t="n">
        <x:f>IF(F21=0,0,M21/F21)</x:f>
        <x:v>0.6567818463125323</x:v>
      </x:c>
    </x:row>
    <x:row r="22" ht="24" customHeight="1">
      <x:c r="A22" s="2" t="str">
        <x:v>MG-2025-0018</x:v>
      </x:c>
      <x:c r="B22" s="3" t="n">
        <x:v>45671.5</x:v>
      </x:c>
      <x:c r="C22" s="2" t="str">
        <x:v>Sample Customer 052</x:v>
      </x:c>
      <x:c r="D22" s="2" t="str">
        <x:v>Central Granger</x:v>
      </x:c>
      <x:c r="E22" s="2" t="str">
        <x:v>Snow removal</x:v>
      </x:c>
      <x:c r="F22" s="4" t="n">
        <x:v>112.06</x:v>
      </x:c>
      <x:c r="G22" s="4" t="n">
        <x:v>26.4</x:v>
      </x:c>
      <x:c r="H22" s="4" t="n">
        <x:v>4.91</x:v>
      </x:c>
      <x:c r="I22" s="4" t="n">
        <x:v>9.19</x:v>
      </x:c>
      <x:c r="J22" s="7" t="n">
        <x:v>1.1</x:v>
      </x:c>
      <x:c r="K22" s="2" t="str">
        <x:v>Check</x:v>
      </x:c>
      <x:c r="L22" s="5" t="n">
        <x:f>SUM(G22:I22)</x:f>
        <x:v>40.5</x:v>
      </x:c>
      <x:c r="M22" s="5" t="n">
        <x:f>F22-L22</x:f>
        <x:v>71.56</x:v>
      </x:c>
      <x:c r="N22" s="6" t="n">
        <x:f>IF(F22=0,0,M22/F22)</x:f>
        <x:v>0.6385864715331073</x:v>
      </x:c>
    </x:row>
    <x:row r="23" ht="24" customHeight="1">
      <x:c r="A23" s="2" t="str">
        <x:v>MG-2025-0005</x:v>
      </x:c>
      <x:c r="B23" s="3" t="n">
        <x:v>45672.5</x:v>
      </x:c>
      <x:c r="C23" s="2" t="str">
        <x:v>Sample Customer 097</x:v>
      </x:c>
      <x:c r="D23" s="2" t="str">
        <x:v>Mishawaka area</x:v>
      </x:c>
      <x:c r="E23" s="2" t="str">
        <x:v>Snow removal</x:v>
      </x:c>
      <x:c r="F23" s="4" t="n">
        <x:v>81.05</x:v>
      </x:c>
      <x:c r="G23" s="4" t="n">
        <x:v>26.4</x:v>
      </x:c>
      <x:c r="H23" s="4" t="n">
        <x:v>4.85</x:v>
      </x:c>
      <x:c r="I23" s="4" t="n">
        <x:v>9.5</x:v>
      </x:c>
      <x:c r="J23" s="7" t="n">
        <x:v>1.1</x:v>
      </x:c>
      <x:c r="K23" s="2" t="str">
        <x:v>Check</x:v>
      </x:c>
      <x:c r="L23" s="5" t="n">
        <x:f>SUM(G23:I23)</x:f>
        <x:v>40.75</x:v>
      </x:c>
      <x:c r="M23" s="5" t="n">
        <x:f>F23-L23</x:f>
        <x:v>40.3</x:v>
      </x:c>
      <x:c r="N23" s="6" t="n">
        <x:f>IF(F23=0,0,M23/F23)</x:f>
        <x:v>0.49722393584207275</x:v>
      </x:c>
    </x:row>
    <x:row r="24" ht="24" customHeight="1">
      <x:c r="A24" s="2" t="str">
        <x:v>MG-2025-0020</x:v>
      </x:c>
      <x:c r="B24" s="3" t="n">
        <x:v>45672.5</x:v>
      </x:c>
      <x:c r="C24" s="2" t="str">
        <x:v>Sample Customer 017</x:v>
      </x:c>
      <x:c r="D24" s="2" t="str">
        <x:v>Central Granger</x:v>
      </x:c>
      <x:c r="E24" s="2" t="str">
        <x:v>Snow removal</x:v>
      </x:c>
      <x:c r="F24" s="4" t="n">
        <x:v>85.5</x:v>
      </x:c>
      <x:c r="G24" s="4" t="n">
        <x:v>26.4</x:v>
      </x:c>
      <x:c r="H24" s="4" t="n">
        <x:v>4.28</x:v>
      </x:c>
      <x:c r="I24" s="4" t="n">
        <x:v>3.73</x:v>
      </x:c>
      <x:c r="J24" s="7" t="n">
        <x:v>1.1</x:v>
      </x:c>
      <x:c r="K24" s="2" t="str">
        <x:v>Check</x:v>
      </x:c>
      <x:c r="L24" s="5" t="n">
        <x:f>SUM(G24:I24)</x:f>
        <x:v>34.41</x:v>
      </x:c>
      <x:c r="M24" s="5" t="n">
        <x:f>F24-L24</x:f>
        <x:v>51.09</x:v>
      </x:c>
      <x:c r="N24" s="6" t="n">
        <x:f>IF(F24=0,0,M24/F24)</x:f>
        <x:v>0.5975438596491228</x:v>
      </x:c>
    </x:row>
    <x:row r="25" ht="24" customHeight="1">
      <x:c r="A25" s="2" t="str">
        <x:v>MG-2025-0001</x:v>
      </x:c>
      <x:c r="B25" s="3" t="n">
        <x:v>45673.5</x:v>
      </x:c>
      <x:c r="C25" s="2" t="str">
        <x:v>Sample Customer 098</x:v>
      </x:c>
      <x:c r="D25" s="2" t="str">
        <x:v>East Granger</x:v>
      </x:c>
      <x:c r="E25" s="2" t="str">
        <x:v>Snow removal</x:v>
      </x:c>
      <x:c r="F25" s="4" t="n">
        <x:v>114.91</x:v>
      </x:c>
      <x:c r="G25" s="4" t="n">
        <x:v>38.4</x:v>
      </x:c>
      <x:c r="H25" s="4" t="n">
        <x:v>6.52</x:v>
      </x:c>
      <x:c r="I25" s="4" t="n">
        <x:v>8.99</x:v>
      </x:c>
      <x:c r="J25" s="7" t="n">
        <x:v>1.6</x:v>
      </x:c>
      <x:c r="K25" s="2" t="str">
        <x:v>Card</x:v>
      </x:c>
      <x:c r="L25" s="5" t="n">
        <x:f>SUM(G25:I25)</x:f>
        <x:v>53.910000000000004</x:v>
      </x:c>
      <x:c r="M25" s="5" t="n">
        <x:f>F25-L25</x:f>
        <x:v>60.99999999999999</x:v>
      </x:c>
      <x:c r="N25" s="6" t="n">
        <x:f>IF(F25=0,0,M25/F25)</x:f>
        <x:v>0.530850230615264</x:v>
      </x:c>
    </x:row>
    <x:row r="26" ht="24" customHeight="1">
      <x:c r="A26" s="2" t="str">
        <x:v>MG-2025-0008</x:v>
      </x:c>
      <x:c r="B26" s="3" t="n">
        <x:v>45673.5</x:v>
      </x:c>
      <x:c r="C26" s="2" t="str">
        <x:v>Sample Customer 036</x:v>
      </x:c>
      <x:c r="D26" s="2" t="str">
        <x:v>East Granger</x:v>
      </x:c>
      <x:c r="E26" s="2" t="str">
        <x:v>Snow removal</x:v>
      </x:c>
      <x:c r="F26" s="4" t="n">
        <x:v>81.64</x:v>
      </x:c>
      <x:c r="G26" s="4" t="n">
        <x:v>24</x:v>
      </x:c>
      <x:c r="H26" s="4" t="n">
        <x:v>4.69</x:v>
      </x:c>
      <x:c r="I26" s="4" t="n">
        <x:v>8.71</x:v>
      </x:c>
      <x:c r="J26" s="7" t="n">
        <x:v>1</x:v>
      </x:c>
      <x:c r="K26" s="2" t="str">
        <x:v>Card</x:v>
      </x:c>
      <x:c r="L26" s="5" t="n">
        <x:f>SUM(G26:I26)</x:f>
        <x:v>37.400000000000006</x:v>
      </x:c>
      <x:c r="M26" s="5" t="n">
        <x:f>F26-L26</x:f>
        <x:v>44.239999999999995</x:v>
      </x:c>
      <x:c r="N26" s="6" t="n">
        <x:f>IF(F26=0,0,M26/F26)</x:f>
        <x:v>0.5418912297893189</x:v>
      </x:c>
    </x:row>
    <x:row r="27" ht="24" customHeight="1">
      <x:c r="A27" s="2" t="str">
        <x:v>MG-2025-0007</x:v>
      </x:c>
      <x:c r="B27" s="3" t="n">
        <x:v>45674.5</x:v>
      </x:c>
      <x:c r="C27" s="2" t="str">
        <x:v>Sample Customer 010</x:v>
      </x:c>
      <x:c r="D27" s="2" t="str">
        <x:v>Central Granger</x:v>
      </x:c>
      <x:c r="E27" s="2" t="str">
        <x:v>Snow removal</x:v>
      </x:c>
      <x:c r="F27" s="4" t="n">
        <x:v>74.65</x:v>
      </x:c>
      <x:c r="G27" s="4" t="n">
        <x:v>24</x:v>
      </x:c>
      <x:c r="H27" s="4" t="n">
        <x:v>1.59</x:v>
      </x:c>
      <x:c r="I27" s="4" t="n">
        <x:v>6.3</x:v>
      </x:c>
      <x:c r="J27" s="7" t="n">
        <x:v>1</x:v>
      </x:c>
      <x:c r="K27" s="2" t="str">
        <x:v>Card</x:v>
      </x:c>
      <x:c r="L27" s="5" t="n">
        <x:f>SUM(G27:I27)</x:f>
        <x:v>31.89</x:v>
      </x:c>
      <x:c r="M27" s="5" t="n">
        <x:f>F27-L27</x:f>
        <x:v>42.760000000000005</x:v>
      </x:c>
      <x:c r="N27" s="6" t="n">
        <x:f>IF(F27=0,0,M27/F27)</x:f>
        <x:v>0.572806430006698</x:v>
      </x:c>
    </x:row>
    <x:row r="28" ht="24" customHeight="1">
      <x:c r="A28" s="2" t="str">
        <x:v>MG-2025-0031</x:v>
      </x:c>
      <x:c r="B28" s="3" t="n">
        <x:v>45681.5</x:v>
      </x:c>
      <x:c r="C28" s="2" t="str">
        <x:v>Sample Customer 004</x:v>
      </x:c>
      <x:c r="D28" s="2" t="str">
        <x:v>Central Granger</x:v>
      </x:c>
      <x:c r="E28" s="2" t="str">
        <x:v>Snow removal</x:v>
      </x:c>
      <x:c r="F28" s="4" t="n">
        <x:v>113.6</x:v>
      </x:c>
      <x:c r="G28" s="4" t="n">
        <x:v>36</x:v>
      </x:c>
      <x:c r="H28" s="4" t="n">
        <x:v>4.14</x:v>
      </x:c>
      <x:c r="I28" s="4" t="n">
        <x:v>9.7</x:v>
      </x:c>
      <x:c r="J28" s="7" t="n">
        <x:v>1.5</x:v>
      </x:c>
      <x:c r="K28" s="2" t="str">
        <x:v>Card</x:v>
      </x:c>
      <x:c r="L28" s="5" t="n">
        <x:f>SUM(G28:I28)</x:f>
        <x:v>49.84</x:v>
      </x:c>
      <x:c r="M28" s="5" t="n">
        <x:f>F28-L28</x:f>
        <x:v>63.75999999999999</x:v>
      </x:c>
      <x:c r="N28" s="6" t="n">
        <x:f>IF(F28=0,0,M28/F28)</x:f>
        <x:v>0.5612676056338027</x:v>
      </x:c>
    </x:row>
    <x:row r="29" ht="24" customHeight="1">
      <x:c r="A29" s="2" t="str">
        <x:v>MG-2025-0022</x:v>
      </x:c>
      <x:c r="B29" s="3" t="n">
        <x:v>45683.5</x:v>
      </x:c>
      <x:c r="C29" s="2" t="str">
        <x:v>Sample Customer 113</x:v>
      </x:c>
      <x:c r="D29" s="2" t="str">
        <x:v>East Granger</x:v>
      </x:c>
      <x:c r="E29" s="2" t="str">
        <x:v>Snow removal</x:v>
      </x:c>
      <x:c r="F29" s="4" t="n">
        <x:v>84.82</x:v>
      </x:c>
      <x:c r="G29" s="4" t="n">
        <x:v>28.8</x:v>
      </x:c>
      <x:c r="H29" s="4" t="n">
        <x:v>3.54</x:v>
      </x:c>
      <x:c r="I29" s="4" t="n">
        <x:v>6.03</x:v>
      </x:c>
      <x:c r="J29" s="7" t="n">
        <x:v>1.2</x:v>
      </x:c>
      <x:c r="K29" s="2" t="str">
        <x:v>Check</x:v>
      </x:c>
      <x:c r="L29" s="5" t="n">
        <x:f>SUM(G29:I29)</x:f>
        <x:v>38.370000000000005</x:v>
      </x:c>
      <x:c r="M29" s="5" t="n">
        <x:f>F29-L29</x:f>
        <x:v>46.44999999999999</x:v>
      </x:c>
      <x:c r="N29" s="6" t="n">
        <x:f>IF(F29=0,0,M29/F29)</x:f>
        <x:v>0.5476302758783305</x:v>
      </x:c>
    </x:row>
    <x:row r="30" ht="24" customHeight="1">
      <x:c r="A30" s="2" t="str">
        <x:v>MG-2025-0034</x:v>
      </x:c>
      <x:c r="B30" s="3" t="n">
        <x:v>45684.5</x:v>
      </x:c>
      <x:c r="C30" s="2" t="str">
        <x:v>Sample Customer 111</x:v>
      </x:c>
      <x:c r="D30" s="2" t="str">
        <x:v>West Granger</x:v>
      </x:c>
      <x:c r="E30" s="2" t="str">
        <x:v>Seasonal cleanup</x:v>
      </x:c>
      <x:c r="F30" s="4" t="n">
        <x:v>344.13</x:v>
      </x:c>
      <x:c r="G30" s="4" t="n">
        <x:v>69.6</x:v>
      </x:c>
      <x:c r="H30" s="4" t="n">
        <x:v>13.89</x:v>
      </x:c>
      <x:c r="I30" s="4" t="n">
        <x:v>9.8</x:v>
      </x:c>
      <x:c r="J30" s="7" t="n">
        <x:v>2.9</x:v>
      </x:c>
      <x:c r="K30" s="2" t="str">
        <x:v>Check</x:v>
      </x:c>
      <x:c r="L30" s="5" t="n">
        <x:f>SUM(G30:I30)</x:f>
        <x:v>93.28999999999999</x:v>
      </x:c>
      <x:c r="M30" s="5" t="n">
        <x:f>F30-L30</x:f>
        <x:v>250.84</x:v>
      </x:c>
      <x:c r="N30" s="6" t="n">
        <x:f>IF(F30=0,0,M30/F30)</x:f>
        <x:v>0.7289105861157121</x:v>
      </x:c>
    </x:row>
    <x:row r="31" ht="24" customHeight="1">
      <x:c r="A31" s="2" t="str">
        <x:v>MG-2025-0011</x:v>
      </x:c>
      <x:c r="B31" s="3" t="n">
        <x:v>45685.5</x:v>
      </x:c>
      <x:c r="C31" s="2" t="str">
        <x:v>Sample Customer 032</x:v>
      </x:c>
      <x:c r="D31" s="2" t="str">
        <x:v>South Granger</x:v>
      </x:c>
      <x:c r="E31" s="2" t="str">
        <x:v>Snow removal</x:v>
      </x:c>
      <x:c r="F31" s="4" t="n">
        <x:v>96.13</x:v>
      </x:c>
      <x:c r="G31" s="4" t="n">
        <x:v>24</x:v>
      </x:c>
      <x:c r="H31" s="4" t="n">
        <x:v>2.63</x:v>
      </x:c>
      <x:c r="I31" s="4" t="n">
        <x:v>7.63</x:v>
      </x:c>
      <x:c r="J31" s="7" t="n">
        <x:v>1</x:v>
      </x:c>
      <x:c r="K31" s="2" t="str">
        <x:v>Card</x:v>
      </x:c>
      <x:c r="L31" s="5" t="n">
        <x:f>SUM(G31:I31)</x:f>
        <x:v>34.26</x:v>
      </x:c>
      <x:c r="M31" s="5" t="n">
        <x:f>F31-L31</x:f>
        <x:v>61.87</x:v>
      </x:c>
      <x:c r="N31" s="6" t="n">
        <x:f>IF(F31=0,0,M31/F31)</x:f>
        <x:v>0.6436076146884427</x:v>
      </x:c>
    </x:row>
    <x:row r="32" ht="24" customHeight="1">
      <x:c r="A32" s="2" t="str">
        <x:v>MG-2025-0017</x:v>
      </x:c>
      <x:c r="B32" s="3" t="n">
        <x:v>45685.5</x:v>
      </x:c>
      <x:c r="C32" s="2" t="str">
        <x:v>Sample Customer 021</x:v>
      </x:c>
      <x:c r="D32" s="2" t="str">
        <x:v>West Granger</x:v>
      </x:c>
      <x:c r="E32" s="2" t="str">
        <x:v>Seasonal cleanup</x:v>
      </x:c>
      <x:c r="F32" s="4" t="n">
        <x:v>305.64</x:v>
      </x:c>
      <x:c r="G32" s="4" t="n">
        <x:v>93.6</x:v>
      </x:c>
      <x:c r="H32" s="4" t="n">
        <x:v>6.95</x:v>
      </x:c>
      <x:c r="I32" s="4" t="n">
        <x:v>3.68</x:v>
      </x:c>
      <x:c r="J32" s="7" t="n">
        <x:v>3.9</x:v>
      </x:c>
      <x:c r="K32" s="2" t="str">
        <x:v>Card</x:v>
      </x:c>
      <x:c r="L32" s="5" t="n">
        <x:f>SUM(G32:I32)</x:f>
        <x:v>104.23</x:v>
      </x:c>
      <x:c r="M32" s="5" t="n">
        <x:f>F32-L32</x:f>
        <x:v>201.40999999999997</x:v>
      </x:c>
      <x:c r="N32" s="6" t="n">
        <x:f>IF(F32=0,0,M32/F32)</x:f>
        <x:v>0.6589778824761157</x:v>
      </x:c>
    </x:row>
    <x:row r="33" ht="24" customHeight="1">
      <x:c r="A33" s="2" t="str">
        <x:v>MG-2025-0029</x:v>
      </x:c>
      <x:c r="B33" s="3" t="n">
        <x:v>45685.5</x:v>
      </x:c>
      <x:c r="C33" s="2" t="str">
        <x:v>Sample Customer 116</x:v>
      </x:c>
      <x:c r="D33" s="2" t="str">
        <x:v>West Granger</x:v>
      </x:c>
      <x:c r="E33" s="2" t="str">
        <x:v>Snow removal</x:v>
      </x:c>
      <x:c r="F33" s="4" t="n">
        <x:v>102.69</x:v>
      </x:c>
      <x:c r="G33" s="4" t="n">
        <x:v>33.6</x:v>
      </x:c>
      <x:c r="H33" s="4" t="n">
        <x:v>3.51</x:v>
      </x:c>
      <x:c r="I33" s="4" t="n">
        <x:v>8.6</x:v>
      </x:c>
      <x:c r="J33" s="7" t="n">
        <x:v>1.4</x:v>
      </x:c>
      <x:c r="K33" s="2" t="str">
        <x:v>Bank transfer</x:v>
      </x:c>
      <x:c r="L33" s="5" t="n">
        <x:f>SUM(G33:I33)</x:f>
        <x:v>45.71</x:v>
      </x:c>
      <x:c r="M33" s="5" t="n">
        <x:f>F33-L33</x:f>
        <x:v>56.98</x:v>
      </x:c>
      <x:c r="N33" s="6" t="n">
        <x:f>IF(F33=0,0,M33/F33)</x:f>
        <x:v>0.5548738922972052</x:v>
      </x:c>
    </x:row>
    <x:row r="34" ht="24" customHeight="1">
      <x:c r="A34" s="2" t="str">
        <x:v>MG-2025-0002</x:v>
      </x:c>
      <x:c r="B34" s="3" t="n">
        <x:v>45686.5</x:v>
      </x:c>
      <x:c r="C34" s="2" t="str">
        <x:v>Sample Customer 015</x:v>
      </x:c>
      <x:c r="D34" s="2" t="str">
        <x:v>South Granger</x:v>
      </x:c>
      <x:c r="E34" s="2" t="str">
        <x:v>Snow removal</x:v>
      </x:c>
      <x:c r="F34" s="4" t="n">
        <x:v>111.54</x:v>
      </x:c>
      <x:c r="G34" s="4" t="n">
        <x:v>36</x:v>
      </x:c>
      <x:c r="H34" s="4" t="n">
        <x:v>3.6</x:v>
      </x:c>
      <x:c r="I34" s="4" t="n">
        <x:v>3.58</x:v>
      </x:c>
      <x:c r="J34" s="7" t="n">
        <x:v>1.5</x:v>
      </x:c>
      <x:c r="K34" s="2" t="str">
        <x:v>Check</x:v>
      </x:c>
      <x:c r="L34" s="5" t="n">
        <x:f>SUM(G34:I34)</x:f>
        <x:v>43.18</x:v>
      </x:c>
      <x:c r="M34" s="5" t="n">
        <x:f>F34-L34</x:f>
        <x:v>68.36000000000001</x:v>
      </x:c>
      <x:c r="N34" s="6" t="n">
        <x:f>IF(F34=0,0,M34/F34)</x:f>
        <x:v>0.6128743051819976</x:v>
      </x:c>
    </x:row>
    <x:row r="35" ht="24" customHeight="1">
      <x:c r="A35" s="2" t="str">
        <x:v>MG-2025-0013</x:v>
      </x:c>
      <x:c r="B35" s="3" t="n">
        <x:v>45686.5</x:v>
      </x:c>
      <x:c r="C35" s="2" t="str">
        <x:v>Sample Customer 119</x:v>
      </x:c>
      <x:c r="D35" s="2" t="str">
        <x:v>East Granger</x:v>
      </x:c>
      <x:c r="E35" s="2" t="str">
        <x:v>Snow removal</x:v>
      </x:c>
      <x:c r="F35" s="4" t="n">
        <x:v>82.64</x:v>
      </x:c>
      <x:c r="G35" s="4" t="n">
        <x:v>28.8</x:v>
      </x:c>
      <x:c r="H35" s="4" t="n">
        <x:v>3.24</x:v>
      </x:c>
      <x:c r="I35" s="4" t="n">
        <x:v>11.65</x:v>
      </x:c>
      <x:c r="J35" s="7" t="n">
        <x:v>1.2</x:v>
      </x:c>
      <x:c r="K35" s="2" t="str">
        <x:v>Card</x:v>
      </x:c>
      <x:c r="L35" s="5" t="n">
        <x:f>SUM(G35:I35)</x:f>
        <x:v>43.69</x:v>
      </x:c>
      <x:c r="M35" s="5" t="n">
        <x:f>F35-L35</x:f>
        <x:v>38.95</x:v>
      </x:c>
      <x:c r="N35" s="6" t="n">
        <x:f>IF(F35=0,0,M35/F35)</x:f>
        <x:v>0.47132139399806394</x:v>
      </x:c>
    </x:row>
    <x:row r="36" ht="24" customHeight="1">
      <x:c r="A36" s="2" t="str">
        <x:v>MG-2025-0021</x:v>
      </x:c>
      <x:c r="B36" s="3" t="n">
        <x:v>45686.5</x:v>
      </x:c>
      <x:c r="C36" s="2" t="str">
        <x:v>Sample Customer 073</x:v>
      </x:c>
      <x:c r="D36" s="2" t="str">
        <x:v>West Granger</x:v>
      </x:c>
      <x:c r="E36" s="2" t="str">
        <x:v>Snow removal</x:v>
      </x:c>
      <x:c r="F36" s="4" t="n">
        <x:v>75.3</x:v>
      </x:c>
      <x:c r="G36" s="4" t="n">
        <x:v>26.4</x:v>
      </x:c>
      <x:c r="H36" s="4" t="n">
        <x:v>2.3</x:v>
      </x:c>
      <x:c r="I36" s="4" t="n">
        <x:v>12.33</x:v>
      </x:c>
      <x:c r="J36" s="7" t="n">
        <x:v>1.1</x:v>
      </x:c>
      <x:c r="K36" s="2" t="str">
        <x:v>Card</x:v>
      </x:c>
      <x:c r="L36" s="5" t="n">
        <x:f>SUM(G36:I36)</x:f>
        <x:v>41.03</x:v>
      </x:c>
      <x:c r="M36" s="5" t="n">
        <x:f>F36-L36</x:f>
        <x:v>34.269999999999996</x:v>
      </x:c>
      <x:c r="N36" s="6" t="n">
        <x:f>IF(F36=0,0,M36/F36)</x:f>
        <x:v>0.45511288180610887</x:v>
      </x:c>
    </x:row>
    <x:row r="37" ht="24" customHeight="1">
      <x:c r="A37" s="2" t="str">
        <x:v>MG-2025-0027</x:v>
      </x:c>
      <x:c r="B37" s="3" t="n">
        <x:v>45686.5</x:v>
      </x:c>
      <x:c r="C37" s="2" t="str">
        <x:v>Sample Customer 057</x:v>
      </x:c>
      <x:c r="D37" s="2" t="str">
        <x:v>Central Granger</x:v>
      </x:c>
      <x:c r="E37" s="2" t="str">
        <x:v>Snow removal</x:v>
      </x:c>
      <x:c r="F37" s="4" t="n">
        <x:v>91.25</x:v>
      </x:c>
      <x:c r="G37" s="4" t="n">
        <x:v>21.6</x:v>
      </x:c>
      <x:c r="H37" s="4" t="n">
        <x:v>2.1</x:v>
      </x:c>
      <x:c r="I37" s="4" t="n">
        <x:v>11.83</x:v>
      </x:c>
      <x:c r="J37" s="7" t="n">
        <x:v>0.9</x:v>
      </x:c>
      <x:c r="K37" s="2" t="str">
        <x:v>Card</x:v>
      </x:c>
      <x:c r="L37" s="5" t="n">
        <x:f>SUM(G37:I37)</x:f>
        <x:v>35.53</x:v>
      </x:c>
      <x:c r="M37" s="5" t="n">
        <x:f>F37-L37</x:f>
        <x:v>55.72</x:v>
      </x:c>
      <x:c r="N37" s="6" t="n">
        <x:f>IF(F37=0,0,M37/F37)</x:f>
        <x:v>0.6106301369863013</x:v>
      </x:c>
    </x:row>
    <x:row r="38" ht="24" customHeight="1">
      <x:c r="A38" s="2" t="str">
        <x:v>MG-2025-0004</x:v>
      </x:c>
      <x:c r="B38" s="3" t="n">
        <x:v>45687.5</x:v>
      </x:c>
      <x:c r="C38" s="2" t="str">
        <x:v>Sample Customer 061</x:v>
      </x:c>
      <x:c r="D38" s="2" t="str">
        <x:v>Mishawaka area</x:v>
      </x:c>
      <x:c r="E38" s="2" t="str">
        <x:v>Snow removal</x:v>
      </x:c>
      <x:c r="F38" s="4" t="n">
        <x:v>79.43</x:v>
      </x:c>
      <x:c r="G38" s="4" t="n">
        <x:v>31.2</x:v>
      </x:c>
      <x:c r="H38" s="4" t="n">
        <x:v>3.52</x:v>
      </x:c>
      <x:c r="I38" s="4" t="n">
        <x:v>12.64</x:v>
      </x:c>
      <x:c r="J38" s="7" t="n">
        <x:v>1.3</x:v>
      </x:c>
      <x:c r="K38" s="2" t="str">
        <x:v>Check</x:v>
      </x:c>
      <x:c r="L38" s="5" t="n">
        <x:f>SUM(G38:I38)</x:f>
        <x:v>47.36</x:v>
      </x:c>
      <x:c r="M38" s="5" t="n">
        <x:f>F38-L38</x:f>
        <x:v>32.07000000000001</x:v>
      </x:c>
      <x:c r="N38" s="6" t="n">
        <x:f>IF(F38=0,0,M38/F38)</x:f>
        <x:v>0.4037517310839734</x:v>
      </x:c>
    </x:row>
    <x:row r="39" ht="24" customHeight="1">
      <x:c r="A39" s="2" t="str">
        <x:v>MG-2025-0016</x:v>
      </x:c>
      <x:c r="B39" s="3" t="n">
        <x:v>45687.5</x:v>
      </x:c>
      <x:c r="C39" s="2" t="str">
        <x:v>Sample Customer 075</x:v>
      </x:c>
      <x:c r="D39" s="2" t="str">
        <x:v>South Granger</x:v>
      </x:c>
      <x:c r="E39" s="2" t="str">
        <x:v>Snow removal</x:v>
      </x:c>
      <x:c r="F39" s="4" t="n">
        <x:v>74.74</x:v>
      </x:c>
      <x:c r="G39" s="4" t="n">
        <x:v>26.4</x:v>
      </x:c>
      <x:c r="H39" s="4" t="n">
        <x:v>1.64</x:v>
      </x:c>
      <x:c r="I39" s="4" t="n">
        <x:v>7.77</x:v>
      </x:c>
      <x:c r="J39" s="7" t="n">
        <x:v>1.1</x:v>
      </x:c>
      <x:c r="K39" s="2" t="str">
        <x:v>Check</x:v>
      </x:c>
      <x:c r="L39" s="5" t="n">
        <x:f>SUM(G39:I39)</x:f>
        <x:v>35.81</x:v>
      </x:c>
      <x:c r="M39" s="5" t="n">
        <x:f>F39-L39</x:f>
        <x:v>38.92999999999999</x:v>
      </x:c>
      <x:c r="N39" s="6" t="n">
        <x:f>IF(F39=0,0,M39/F39)</x:f>
        <x:v>0.5208723575060208</x:v>
      </x:c>
    </x:row>
    <x:row r="40" ht="24" customHeight="1">
      <x:c r="A40" s="2" t="str">
        <x:v>MG-2025-0015</x:v>
      </x:c>
      <x:c r="B40" s="3" t="n">
        <x:v>45688.5</x:v>
      </x:c>
      <x:c r="C40" s="2" t="str">
        <x:v>Sample Customer 094</x:v>
      </x:c>
      <x:c r="D40" s="2" t="str">
        <x:v>North Granger</x:v>
      </x:c>
      <x:c r="E40" s="2" t="str">
        <x:v>Snow removal</x:v>
      </x:c>
      <x:c r="F40" s="4" t="n">
        <x:v>97.01</x:v>
      </x:c>
      <x:c r="G40" s="4" t="n">
        <x:v>36</x:v>
      </x:c>
      <x:c r="H40" s="4" t="n">
        <x:v>2.54</x:v>
      </x:c>
      <x:c r="I40" s="4" t="n">
        <x:v>5.97</x:v>
      </x:c>
      <x:c r="J40" s="7" t="n">
        <x:v>1.5</x:v>
      </x:c>
      <x:c r="K40" s="2" t="str">
        <x:v>Card</x:v>
      </x:c>
      <x:c r="L40" s="5" t="n">
        <x:f>SUM(G40:I40)</x:f>
        <x:v>44.51</x:v>
      </x:c>
      <x:c r="M40" s="5" t="n">
        <x:f>F40-L40</x:f>
        <x:v>52.50000000000001</x:v>
      </x:c>
      <x:c r="N40" s="6" t="n">
        <x:f>IF(F40=0,0,M40/F40)</x:f>
        <x:v>0.541181321513246</x:v>
      </x:c>
    </x:row>
    <x:row r="41" ht="24" customHeight="1">
      <x:c r="A41" s="2" t="str">
        <x:v>MG-2025-0053</x:v>
      </x:c>
      <x:c r="B41" s="3" t="n">
        <x:v>45689.5</x:v>
      </x:c>
      <x:c r="C41" s="2" t="str">
        <x:v>Sample Customer 054</x:v>
      </x:c>
      <x:c r="D41" s="2" t="str">
        <x:v>Mishawaka area</x:v>
      </x:c>
      <x:c r="E41" s="2" t="str">
        <x:v>Seasonal cleanup</x:v>
      </x:c>
      <x:c r="F41" s="4" t="n">
        <x:v>352.77</x:v>
      </x:c>
      <x:c r="G41" s="4" t="n">
        <x:v>72</x:v>
      </x:c>
      <x:c r="H41" s="4" t="n">
        <x:v>17.92</x:v>
      </x:c>
      <x:c r="I41" s="4" t="n">
        <x:v>12.46</x:v>
      </x:c>
      <x:c r="J41" s="7" t="n">
        <x:v>3</x:v>
      </x:c>
      <x:c r="K41" s="2" t="str">
        <x:v>Check</x:v>
      </x:c>
      <x:c r="L41" s="5" t="n">
        <x:f>SUM(G41:I41)</x:f>
        <x:v>102.38</x:v>
      </x:c>
      <x:c r="M41" s="5" t="n">
        <x:f>F41-L41</x:f>
        <x:v>250.39</x:v>
      </x:c>
      <x:c r="N41" s="6" t="n">
        <x:f>IF(F41=0,0,M41/F41)</x:f>
        <x:v>0.7097825778836069</x:v>
      </x:c>
    </x:row>
    <x:row r="42" ht="24" customHeight="1">
      <x:c r="A42" s="2" t="str">
        <x:v>MG-2025-0059</x:v>
      </x:c>
      <x:c r="B42" s="3" t="n">
        <x:v>45690.5</x:v>
      </x:c>
      <x:c r="C42" s="2" t="str">
        <x:v>Sample Customer 097</x:v>
      </x:c>
      <x:c r="D42" s="2" t="str">
        <x:v>Mishawaka area</x:v>
      </x:c>
      <x:c r="E42" s="2" t="str">
        <x:v>Snow removal</x:v>
      </x:c>
      <x:c r="F42" s="4" t="n">
        <x:v>90.97</x:v>
      </x:c>
      <x:c r="G42" s="4" t="n">
        <x:v>38.4</x:v>
      </x:c>
      <x:c r="H42" s="4" t="n">
        <x:v>3.53</x:v>
      </x:c>
      <x:c r="I42" s="4" t="n">
        <x:v>10.49</x:v>
      </x:c>
      <x:c r="J42" s="7" t="n">
        <x:v>1.6</x:v>
      </x:c>
      <x:c r="K42" s="2" t="str">
        <x:v>Bank transfer</x:v>
      </x:c>
      <x:c r="L42" s="5" t="n">
        <x:f>SUM(G42:I42)</x:f>
        <x:v>52.42</x:v>
      </x:c>
      <x:c r="M42" s="5" t="n">
        <x:f>F42-L42</x:f>
        <x:v>38.55</x:v>
      </x:c>
      <x:c r="N42" s="6" t="n">
        <x:f>IF(F42=0,0,M42/F42)</x:f>
        <x:v>0.42376607672859185</x:v>
      </x:c>
    </x:row>
    <x:row r="43" ht="24" customHeight="1">
      <x:c r="A43" s="2" t="str">
        <x:v>MG-2025-0051</x:v>
      </x:c>
      <x:c r="B43" s="3" t="n">
        <x:v>45691.5</x:v>
      </x:c>
      <x:c r="C43" s="2" t="str">
        <x:v>Sample Customer 036</x:v>
      </x:c>
      <x:c r="D43" s="2" t="str">
        <x:v>East Granger</x:v>
      </x:c>
      <x:c r="E43" s="2" t="str">
        <x:v>Snow removal</x:v>
      </x:c>
      <x:c r="F43" s="4" t="n">
        <x:v>104.11</x:v>
      </x:c>
      <x:c r="G43" s="4" t="n">
        <x:v>26.4</x:v>
      </x:c>
      <x:c r="H43" s="4" t="n">
        <x:v>3.48</x:v>
      </x:c>
      <x:c r="I43" s="4" t="n">
        <x:v>11.93</x:v>
      </x:c>
      <x:c r="J43" s="7" t="n">
        <x:v>1.1</x:v>
      </x:c>
      <x:c r="K43" s="2" t="str">
        <x:v>Card</x:v>
      </x:c>
      <x:c r="L43" s="5" t="n">
        <x:f>SUM(G43:I43)</x:f>
        <x:v>41.81</x:v>
      </x:c>
      <x:c r="M43" s="5" t="n">
        <x:f>F43-L43</x:f>
        <x:v>62.3</x:v>
      </x:c>
      <x:c r="N43" s="6" t="n">
        <x:f>IF(F43=0,0,M43/F43)</x:f>
        <x:v>0.5984055326097397</x:v>
      </x:c>
    </x:row>
    <x:row r="44" ht="24" customHeight="1">
      <x:c r="A44" s="2" t="str">
        <x:v>MG-2025-0056</x:v>
      </x:c>
      <x:c r="B44" s="3" t="n">
        <x:v>45693.5</x:v>
      </x:c>
      <x:c r="C44" s="2" t="str">
        <x:v>Sample Customer 004</x:v>
      </x:c>
      <x:c r="D44" s="2" t="str">
        <x:v>Central Granger</x:v>
      </x:c>
      <x:c r="E44" s="2" t="str">
        <x:v>Snow removal</x:v>
      </x:c>
      <x:c r="F44" s="4" t="n">
        <x:v>102.1</x:v>
      </x:c>
      <x:c r="G44" s="4" t="n">
        <x:v>36</x:v>
      </x:c>
      <x:c r="H44" s="4" t="n">
        <x:v>5</x:v>
      </x:c>
      <x:c r="I44" s="4" t="n">
        <x:v>11.41</x:v>
      </x:c>
      <x:c r="J44" s="7" t="n">
        <x:v>1.5</x:v>
      </x:c>
      <x:c r="K44" s="2" t="str">
        <x:v>Check</x:v>
      </x:c>
      <x:c r="L44" s="5" t="n">
        <x:f>SUM(G44:I44)</x:f>
        <x:v>52.41</x:v>
      </x:c>
      <x:c r="M44" s="5" t="n">
        <x:f>F44-L44</x:f>
        <x:v>49.69</x:v>
      </x:c>
      <x:c r="N44" s="6" t="n">
        <x:f>IF(F44=0,0,M44/F44)</x:f>
        <x:v>0.48667972575905977</x:v>
      </x:c>
    </x:row>
    <x:row r="45" ht="24" customHeight="1">
      <x:c r="A45" s="2" t="str">
        <x:v>MG-2025-0057</x:v>
      </x:c>
      <x:c r="B45" s="3" t="n">
        <x:v>45693.5</x:v>
      </x:c>
      <x:c r="C45" s="2" t="str">
        <x:v>Sample Customer 069</x:v>
      </x:c>
      <x:c r="D45" s="2" t="str">
        <x:v>North Granger</x:v>
      </x:c>
      <x:c r="E45" s="2" t="str">
        <x:v>Seasonal cleanup</x:v>
      </x:c>
      <x:c r="F45" s="4" t="n">
        <x:v>289.13</x:v>
      </x:c>
      <x:c r="G45" s="4" t="n">
        <x:v>81.6</x:v>
      </x:c>
      <x:c r="H45" s="4" t="n">
        <x:v>6.1</x:v>
      </x:c>
      <x:c r="I45" s="4" t="n">
        <x:v>9.43</x:v>
      </x:c>
      <x:c r="J45" s="7" t="n">
        <x:v>3.4</x:v>
      </x:c>
      <x:c r="K45" s="2" t="str">
        <x:v>Bank transfer</x:v>
      </x:c>
      <x:c r="L45" s="5" t="n">
        <x:f>SUM(G45:I45)</x:f>
        <x:v>97.13</x:v>
      </x:c>
      <x:c r="M45" s="5" t="n">
        <x:f>F45-L45</x:f>
        <x:v>192</x:v>
      </x:c>
      <x:c r="N45" s="6" t="n">
        <x:f>IF(F45=0,0,M45/F45)</x:f>
        <x:v>0.6640611489641338</x:v>
      </x:c>
    </x:row>
    <x:row r="46" ht="24" customHeight="1">
      <x:c r="A46" s="2" t="str">
        <x:v>MG-2025-0042</x:v>
      </x:c>
      <x:c r="B46" s="3" t="n">
        <x:v>45694.5</x:v>
      </x:c>
      <x:c r="C46" s="2" t="str">
        <x:v>Sample Customer 057</x:v>
      </x:c>
      <x:c r="D46" s="2" t="str">
        <x:v>Central Granger</x:v>
      </x:c>
      <x:c r="E46" s="2" t="str">
        <x:v>Snow removal</x:v>
      </x:c>
      <x:c r="F46" s="4" t="n">
        <x:v>81.62</x:v>
      </x:c>
      <x:c r="G46" s="4" t="n">
        <x:v>31.2</x:v>
      </x:c>
      <x:c r="H46" s="4" t="n">
        <x:v>4.57</x:v>
      </x:c>
      <x:c r="I46" s="4" t="n">
        <x:v>10.96</x:v>
      </x:c>
      <x:c r="J46" s="7" t="n">
        <x:v>1.3</x:v>
      </x:c>
      <x:c r="K46" s="2" t="str">
        <x:v>Check</x:v>
      </x:c>
      <x:c r="L46" s="5" t="n">
        <x:f>SUM(G46:I46)</x:f>
        <x:v>46.73</x:v>
      </x:c>
      <x:c r="M46" s="5" t="n">
        <x:f>F46-L46</x:f>
        <x:v>34.89000000000001</x:v>
      </x:c>
      <x:c r="N46" s="6" t="n">
        <x:f>IF(F46=0,0,M46/F46)</x:f>
        <x:v>0.42746875765743697</x:v>
      </x:c>
    </x:row>
    <x:row r="47" ht="24" customHeight="1">
      <x:c r="A47" s="2" t="str">
        <x:v>MG-2025-0062</x:v>
      </x:c>
      <x:c r="B47" s="3" t="n">
        <x:v>45694.5</x:v>
      </x:c>
      <x:c r="C47" s="2" t="str">
        <x:v>Sample Customer 099</x:v>
      </x:c>
      <x:c r="D47" s="2" t="str">
        <x:v>Mishawaka area</x:v>
      </x:c>
      <x:c r="E47" s="2" t="str">
        <x:v>Snow removal</x:v>
      </x:c>
      <x:c r="F47" s="4" t="n">
        <x:v>99.27</x:v>
      </x:c>
      <x:c r="G47" s="4" t="n">
        <x:v>40.8</x:v>
      </x:c>
      <x:c r="H47" s="4" t="n">
        <x:v>4.84</x:v>
      </x:c>
      <x:c r="I47" s="4" t="n">
        <x:v>10.78</x:v>
      </x:c>
      <x:c r="J47" s="7" t="n">
        <x:v>1.7</x:v>
      </x:c>
      <x:c r="K47" s="2" t="str">
        <x:v>Bank transfer</x:v>
      </x:c>
      <x:c r="L47" s="5" t="n">
        <x:f>SUM(G47:I47)</x:f>
        <x:v>56.42</x:v>
      </x:c>
      <x:c r="M47" s="5" t="n">
        <x:f>F47-L47</x:f>
        <x:v>42.849999999999994</x:v>
      </x:c>
      <x:c r="N47" s="6" t="n">
        <x:f>IF(F47=0,0,M47/F47)</x:f>
        <x:v>0.4316510526845975</x:v>
      </x:c>
    </x:row>
    <x:row r="48" ht="24" customHeight="1">
      <x:c r="A48" s="2" t="str">
        <x:v>MG-2025-0060</x:v>
      </x:c>
      <x:c r="B48" s="3" t="n">
        <x:v>45695.5</x:v>
      </x:c>
      <x:c r="C48" s="2" t="str">
        <x:v>Sample Customer 029</x:v>
      </x:c>
      <x:c r="D48" s="2" t="str">
        <x:v>West Granger</x:v>
      </x:c>
      <x:c r="E48" s="2" t="str">
        <x:v>Snow removal</x:v>
      </x:c>
      <x:c r="F48" s="4" t="n">
        <x:v>107.16</x:v>
      </x:c>
      <x:c r="G48" s="4" t="n">
        <x:v>33.6</x:v>
      </x:c>
      <x:c r="H48" s="4" t="n">
        <x:v>5.38</x:v>
      </x:c>
      <x:c r="I48" s="4" t="n">
        <x:v>12.5</x:v>
      </x:c>
      <x:c r="J48" s="7" t="n">
        <x:v>1.4</x:v>
      </x:c>
      <x:c r="K48" s="2" t="str">
        <x:v>Card</x:v>
      </x:c>
      <x:c r="L48" s="5" t="n">
        <x:f>SUM(G48:I48)</x:f>
        <x:v>51.480000000000004</x:v>
      </x:c>
      <x:c r="M48" s="5" t="n">
        <x:f>F48-L48</x:f>
        <x:v>55.67999999999999</x:v>
      </x:c>
      <x:c r="N48" s="6" t="n">
        <x:f>IF(F48=0,0,M48/F48)</x:f>
        <x:v>0.5195968645016796</x:v>
      </x:c>
    </x:row>
    <x:row r="49" ht="24" customHeight="1">
      <x:c r="A49" s="2" t="str">
        <x:v>MG-2025-0043</x:v>
      </x:c>
      <x:c r="B49" s="3" t="n">
        <x:v>45696.5</x:v>
      </x:c>
      <x:c r="C49" s="2" t="str">
        <x:v>Sample Customer 011</x:v>
      </x:c>
      <x:c r="D49" s="2" t="str">
        <x:v>Central Granger</x:v>
      </x:c>
      <x:c r="E49" s="2" t="str">
        <x:v>Snow removal</x:v>
      </x:c>
      <x:c r="F49" s="4" t="n">
        <x:v>101.87</x:v>
      </x:c>
      <x:c r="G49" s="4" t="n">
        <x:v>33.6</x:v>
      </x:c>
      <x:c r="H49" s="4" t="n">
        <x:v>2.42</x:v>
      </x:c>
      <x:c r="I49" s="4" t="n">
        <x:v>12.52</x:v>
      </x:c>
      <x:c r="J49" s="7" t="n">
        <x:v>1.4</x:v>
      </x:c>
      <x:c r="K49" s="2" t="str">
        <x:v>Check</x:v>
      </x:c>
      <x:c r="L49" s="5" t="n">
        <x:f>SUM(G49:I49)</x:f>
        <x:v>48.540000000000006</x:v>
      </x:c>
      <x:c r="M49" s="5" t="n">
        <x:f>F49-L49</x:f>
        <x:v>53.33</x:v>
      </x:c>
      <x:c r="N49" s="6" t="n">
        <x:f>IF(F49=0,0,M49/F49)</x:f>
        <x:v>0.5235103563365072</x:v>
      </x:c>
    </x:row>
    <x:row r="50" ht="24" customHeight="1">
      <x:c r="A50" s="2" t="str">
        <x:v>MG-2025-0045</x:v>
      </x:c>
      <x:c r="B50" s="3" t="n">
        <x:v>45696.5</x:v>
      </x:c>
      <x:c r="C50" s="2" t="str">
        <x:v>Sample Customer 059</x:v>
      </x:c>
      <x:c r="D50" s="2" t="str">
        <x:v>Central Granger</x:v>
      </x:c>
      <x:c r="E50" s="2" t="str">
        <x:v>Snow removal</x:v>
      </x:c>
      <x:c r="F50" s="4" t="n">
        <x:v>100.34</x:v>
      </x:c>
      <x:c r="G50" s="4" t="n">
        <x:v>26.4</x:v>
      </x:c>
      <x:c r="H50" s="4" t="n">
        <x:v>4.8</x:v>
      </x:c>
      <x:c r="I50" s="4" t="n">
        <x:v>7.94</x:v>
      </x:c>
      <x:c r="J50" s="7" t="n">
        <x:v>1.1</x:v>
      </x:c>
      <x:c r="K50" s="2" t="str">
        <x:v>Card</x:v>
      </x:c>
      <x:c r="L50" s="5" t="n">
        <x:f>SUM(G50:I50)</x:f>
        <x:v>39.14</x:v>
      </x:c>
      <x:c r="M50" s="5" t="n">
        <x:f>F50-L50</x:f>
        <x:v>61.2</x:v>
      </x:c>
      <x:c r="N50" s="6" t="n">
        <x:f>IF(F50=0,0,M50/F50)</x:f>
        <x:v>0.6099262507474587</x:v>
      </x:c>
    </x:row>
    <x:row r="51" ht="24" customHeight="1">
      <x:c r="A51" s="2" t="str">
        <x:v>MG-2025-0046</x:v>
      </x:c>
      <x:c r="B51" s="3" t="n">
        <x:v>45696.5</x:v>
      </x:c>
      <x:c r="C51" s="2" t="str">
        <x:v>Sample Customer 084</x:v>
      </x:c>
      <x:c r="D51" s="2" t="str">
        <x:v>West Granger</x:v>
      </x:c>
      <x:c r="E51" s="2" t="str">
        <x:v>Snow removal</x:v>
      </x:c>
      <x:c r="F51" s="4" t="n">
        <x:v>112.17</x:v>
      </x:c>
      <x:c r="G51" s="4" t="n">
        <x:v>38.4</x:v>
      </x:c>
      <x:c r="H51" s="4" t="n">
        <x:v>6.22</x:v>
      </x:c>
      <x:c r="I51" s="4" t="n">
        <x:v>10.78</x:v>
      </x:c>
      <x:c r="J51" s="7" t="n">
        <x:v>1.6</x:v>
      </x:c>
      <x:c r="K51" s="2" t="str">
        <x:v>Card</x:v>
      </x:c>
      <x:c r="L51" s="5" t="n">
        <x:f>SUM(G51:I51)</x:f>
        <x:v>55.4</x:v>
      </x:c>
      <x:c r="M51" s="5" t="n">
        <x:f>F51-L51</x:f>
        <x:v>56.77</x:v>
      </x:c>
      <x:c r="N51" s="6" t="n">
        <x:f>IF(F51=0,0,M51/F51)</x:f>
        <x:v>0.5061068021752697</x:v>
      </x:c>
    </x:row>
    <x:row r="52" ht="24" customHeight="1">
      <x:c r="A52" s="2" t="str">
        <x:v>MG-2025-0040</x:v>
      </x:c>
      <x:c r="B52" s="3" t="n">
        <x:v>45698.5</x:v>
      </x:c>
      <x:c r="C52" s="2" t="str">
        <x:v>Sample Customer 025</x:v>
      </x:c>
      <x:c r="D52" s="2" t="str">
        <x:v>Mishawaka area</x:v>
      </x:c>
      <x:c r="E52" s="2" t="str">
        <x:v>Snow removal</x:v>
      </x:c>
      <x:c r="F52" s="4" t="n">
        <x:v>114.32</x:v>
      </x:c>
      <x:c r="G52" s="4" t="n">
        <x:v>33.6</x:v>
      </x:c>
      <x:c r="H52" s="4" t="n">
        <x:v>6.41</x:v>
      </x:c>
      <x:c r="I52" s="4" t="n">
        <x:v>9.16</x:v>
      </x:c>
      <x:c r="J52" s="7" t="n">
        <x:v>1.4</x:v>
      </x:c>
      <x:c r="K52" s="2" t="str">
        <x:v>Bank transfer</x:v>
      </x:c>
      <x:c r="L52" s="5" t="n">
        <x:f>SUM(G52:I52)</x:f>
        <x:v>49.17</x:v>
      </x:c>
      <x:c r="M52" s="5" t="n">
        <x:f>F52-L52</x:f>
        <x:v>65.14999999999999</x:v>
      </x:c>
      <x:c r="N52" s="6" t="n">
        <x:f>IF(F52=0,0,M52/F52)</x:f>
        <x:v>0.5698915325402378</x:v>
      </x:c>
    </x:row>
    <x:row r="53" ht="24" customHeight="1">
      <x:c r="A53" s="2" t="str">
        <x:v>MG-2025-0041</x:v>
      </x:c>
      <x:c r="B53" s="3" t="n">
        <x:v>45699.5</x:v>
      </x:c>
      <x:c r="C53" s="2" t="str">
        <x:v>Sample Customer 071</x:v>
      </x:c>
      <x:c r="D53" s="2" t="str">
        <x:v>Central Granger</x:v>
      </x:c>
      <x:c r="E53" s="2" t="str">
        <x:v>Snow removal</x:v>
      </x:c>
      <x:c r="F53" s="4" t="n">
        <x:v>85.67</x:v>
      </x:c>
      <x:c r="G53" s="4" t="n">
        <x:v>26.4</x:v>
      </x:c>
      <x:c r="H53" s="4" t="n">
        <x:v>4.41</x:v>
      </x:c>
      <x:c r="I53" s="4" t="n">
        <x:v>9.07</x:v>
      </x:c>
      <x:c r="J53" s="7" t="n">
        <x:v>1.1</x:v>
      </x:c>
      <x:c r="K53" s="2" t="str">
        <x:v>Bank transfer</x:v>
      </x:c>
      <x:c r="L53" s="5" t="n">
        <x:f>SUM(G53:I53)</x:f>
        <x:v>39.879999999999995</x:v>
      </x:c>
      <x:c r="M53" s="5" t="n">
        <x:f>F53-L53</x:f>
        <x:v>45.790000000000006</x:v>
      </x:c>
      <x:c r="N53" s="6" t="n">
        <x:f>IF(F53=0,0,M53/F53)</x:f>
        <x:v>0.5344928212910004</x:v>
      </x:c>
    </x:row>
    <x:row r="54" ht="24" customHeight="1">
      <x:c r="A54" s="2" t="str">
        <x:v>MG-2025-0065</x:v>
      </x:c>
      <x:c r="B54" s="3" t="n">
        <x:v>45700.5</x:v>
      </x:c>
      <x:c r="C54" s="2" t="str">
        <x:v>Sample Customer 104</x:v>
      </x:c>
      <x:c r="D54" s="2" t="str">
        <x:v>East Granger</x:v>
      </x:c>
      <x:c r="E54" s="2" t="str">
        <x:v>Snow removal</x:v>
      </x:c>
      <x:c r="F54" s="4" t="n">
        <x:v>116.27</x:v>
      </x:c>
      <x:c r="G54" s="4" t="n">
        <x:v>36</x:v>
      </x:c>
      <x:c r="H54" s="4" t="n">
        <x:v>3.94</x:v>
      </x:c>
      <x:c r="I54" s="4" t="n">
        <x:v>7.28</x:v>
      </x:c>
      <x:c r="J54" s="7" t="n">
        <x:v>1.5</x:v>
      </x:c>
      <x:c r="K54" s="2" t="str">
        <x:v>Card</x:v>
      </x:c>
      <x:c r="L54" s="5" t="n">
        <x:f>SUM(G54:I54)</x:f>
        <x:v>47.22</x:v>
      </x:c>
      <x:c r="M54" s="5" t="n">
        <x:f>F54-L54</x:f>
        <x:v>69.05</x:v>
      </x:c>
      <x:c r="N54" s="6" t="n">
        <x:f>IF(F54=0,0,M54/F54)</x:f>
        <x:v>0.5938763223531436</x:v>
      </x:c>
    </x:row>
    <x:row r="55" ht="24" customHeight="1">
      <x:c r="A55" s="2" t="str">
        <x:v>MG-2025-0058</x:v>
      </x:c>
      <x:c r="B55" s="3" t="n">
        <x:v>45701.5</x:v>
      </x:c>
      <x:c r="C55" s="2" t="str">
        <x:v>Sample Customer 024</x:v>
      </x:c>
      <x:c r="D55" s="2" t="str">
        <x:v>Central Granger</x:v>
      </x:c>
      <x:c r="E55" s="2" t="str">
        <x:v>Seasonal cleanup</x:v>
      </x:c>
      <x:c r="F55" s="4" t="n">
        <x:v>286.97</x:v>
      </x:c>
      <x:c r="G55" s="4" t="n">
        <x:v>64.8</x:v>
      </x:c>
      <x:c r="H55" s="4" t="n">
        <x:v>9.49</x:v>
      </x:c>
      <x:c r="I55" s="4" t="n">
        <x:v>10.61</x:v>
      </x:c>
      <x:c r="J55" s="7" t="n">
        <x:v>2.7</x:v>
      </x:c>
      <x:c r="K55" s="2" t="str">
        <x:v>Bank transfer</x:v>
      </x:c>
      <x:c r="L55" s="5" t="n">
        <x:f>SUM(G55:I55)</x:f>
        <x:v>84.89999999999999</x:v>
      </x:c>
      <x:c r="M55" s="5" t="n">
        <x:f>F55-L55</x:f>
        <x:v>202.07000000000005</x:v>
      </x:c>
      <x:c r="N55" s="6" t="n">
        <x:f>IF(F55=0,0,M55/F55)</x:f>
        <x:v>0.7041502596090184</x:v>
      </x:c>
    </x:row>
    <x:row r="56" ht="24" customHeight="1">
      <x:c r="A56" s="2" t="str">
        <x:v>MG-2025-0055</x:v>
      </x:c>
      <x:c r="B56" s="3" t="n">
        <x:v>45702.5</x:v>
      </x:c>
      <x:c r="C56" s="2" t="str">
        <x:v>Sample Customer 069</x:v>
      </x:c>
      <x:c r="D56" s="2" t="str">
        <x:v>North Granger</x:v>
      </x:c>
      <x:c r="E56" s="2" t="str">
        <x:v>Snow removal</x:v>
      </x:c>
      <x:c r="F56" s="4" t="n">
        <x:v>96.58</x:v>
      </x:c>
      <x:c r="G56" s="4" t="n">
        <x:v>33.6</x:v>
      </x:c>
      <x:c r="H56" s="4" t="n">
        <x:v>2.78</x:v>
      </x:c>
      <x:c r="I56" s="4" t="n">
        <x:v>5.19</x:v>
      </x:c>
      <x:c r="J56" s="7" t="n">
        <x:v>1.4</x:v>
      </x:c>
      <x:c r="K56" s="2" t="str">
        <x:v>Bank transfer</x:v>
      </x:c>
      <x:c r="L56" s="5" t="n">
        <x:f>SUM(G56:I56)</x:f>
        <x:v>41.57</x:v>
      </x:c>
      <x:c r="M56" s="5" t="n">
        <x:f>F56-L56</x:f>
        <x:v>55.01</x:v>
      </x:c>
      <x:c r="N56" s="6" t="n">
        <x:f>IF(F56=0,0,M56/F56)</x:f>
        <x:v>0.5695796231103748</x:v>
      </x:c>
    </x:row>
    <x:row r="57" ht="24" customHeight="1">
      <x:c r="A57" s="2" t="str">
        <x:v>MG-2025-0047</x:v>
      </x:c>
      <x:c r="B57" s="3" t="n">
        <x:v>45703.5</x:v>
      </x:c>
      <x:c r="C57" s="2" t="str">
        <x:v>Sample Customer 103</x:v>
      </x:c>
      <x:c r="D57" s="2" t="str">
        <x:v>South Granger</x:v>
      </x:c>
      <x:c r="E57" s="2" t="str">
        <x:v>Snow removal</x:v>
      </x:c>
      <x:c r="F57" s="4" t="n">
        <x:v>95.31</x:v>
      </x:c>
      <x:c r="G57" s="4" t="n">
        <x:v>21.6</x:v>
      </x:c>
      <x:c r="H57" s="4" t="n">
        <x:v>2.86</x:v>
      </x:c>
      <x:c r="I57" s="4" t="n">
        <x:v>11.48</x:v>
      </x:c>
      <x:c r="J57" s="7" t="n">
        <x:v>0.9</x:v>
      </x:c>
      <x:c r="K57" s="2" t="str">
        <x:v>Card</x:v>
      </x:c>
      <x:c r="L57" s="5" t="n">
        <x:f>SUM(G57:I57)</x:f>
        <x:v>35.94</x:v>
      </x:c>
      <x:c r="M57" s="5" t="n">
        <x:f>F57-L57</x:f>
        <x:v>59.370000000000005</x:v>
      </x:c>
      <x:c r="N57" s="6" t="n">
        <x:f>IF(F57=0,0,M57/F57)</x:f>
        <x:v>0.6229146994019515</x:v>
      </x:c>
    </x:row>
    <x:row r="58" ht="24" customHeight="1">
      <x:c r="A58" s="2" t="str">
        <x:v>MG-2025-0048</x:v>
      </x:c>
      <x:c r="B58" s="3" t="n">
        <x:v>45703.5</x:v>
      </x:c>
      <x:c r="C58" s="2" t="str">
        <x:v>Sample Customer 103</x:v>
      </x:c>
      <x:c r="D58" s="2" t="str">
        <x:v>South Granger</x:v>
      </x:c>
      <x:c r="E58" s="2" t="str">
        <x:v>Snow removal</x:v>
      </x:c>
      <x:c r="F58" s="4" t="n">
        <x:v>95.9</x:v>
      </x:c>
      <x:c r="G58" s="4" t="n">
        <x:v>31.2</x:v>
      </x:c>
      <x:c r="H58" s="4" t="n">
        <x:v>3.14</x:v>
      </x:c>
      <x:c r="I58" s="4" t="n">
        <x:v>10.55</x:v>
      </x:c>
      <x:c r="J58" s="7" t="n">
        <x:v>1.3</x:v>
      </x:c>
      <x:c r="K58" s="2" t="str">
        <x:v>Check</x:v>
      </x:c>
      <x:c r="L58" s="5" t="n">
        <x:f>SUM(G58:I58)</x:f>
        <x:v>44.89</x:v>
      </x:c>
      <x:c r="M58" s="5" t="n">
        <x:f>F58-L58</x:f>
        <x:v>51.010000000000005</x:v>
      </x:c>
      <x:c r="N58" s="6" t="n">
        <x:f>IF(F58=0,0,M58/F58)</x:f>
        <x:v>0.5319082377476538</x:v>
      </x:c>
    </x:row>
    <x:row r="59" ht="24" customHeight="1">
      <x:c r="A59" s="2" t="str">
        <x:v>MG-2025-0039</x:v>
      </x:c>
      <x:c r="B59" s="3" t="n">
        <x:v>45706.5</x:v>
      </x:c>
      <x:c r="C59" s="2" t="str">
        <x:v>Sample Customer 093</x:v>
      </x:c>
      <x:c r="D59" s="2" t="str">
        <x:v>West Granger</x:v>
      </x:c>
      <x:c r="E59" s="2" t="str">
        <x:v>Snow removal</x:v>
      </x:c>
      <x:c r="F59" s="4" t="n">
        <x:v>94.82</x:v>
      </x:c>
      <x:c r="G59" s="4" t="n">
        <x:v>33.6</x:v>
      </x:c>
      <x:c r="H59" s="4" t="n">
        <x:v>3.13</x:v>
      </x:c>
      <x:c r="I59" s="4" t="n">
        <x:v>9.97</x:v>
      </x:c>
      <x:c r="J59" s="7" t="n">
        <x:v>1.4</x:v>
      </x:c>
      <x:c r="K59" s="2" t="str">
        <x:v>Card</x:v>
      </x:c>
      <x:c r="L59" s="5" t="n">
        <x:f>SUM(G59:I59)</x:f>
        <x:v>46.7</x:v>
      </x:c>
      <x:c r="M59" s="5" t="n">
        <x:f>F59-L59</x:f>
        <x:v>48.11999999999999</x:v>
      </x:c>
      <x:c r="N59" s="6" t="n">
        <x:f>IF(F59=0,0,M59/F59)</x:f>
        <x:v>0.5074878717570133</x:v>
      </x:c>
    </x:row>
    <x:row r="60" ht="24" customHeight="1">
      <x:c r="A60" s="2" t="str">
        <x:v>MG-2025-0052</x:v>
      </x:c>
      <x:c r="B60" s="3" t="n">
        <x:v>45706.5</x:v>
      </x:c>
      <x:c r="C60" s="2" t="str">
        <x:v>Sample Customer 020</x:v>
      </x:c>
      <x:c r="D60" s="2" t="str">
        <x:v>Central Granger</x:v>
      </x:c>
      <x:c r="E60" s="2" t="str">
        <x:v>Snow removal</x:v>
      </x:c>
      <x:c r="F60" s="4" t="n">
        <x:v>103.23</x:v>
      </x:c>
      <x:c r="G60" s="4" t="n">
        <x:v>36</x:v>
      </x:c>
      <x:c r="H60" s="4" t="n">
        <x:v>2.33</x:v>
      </x:c>
      <x:c r="I60" s="4" t="n">
        <x:v>7.08</x:v>
      </x:c>
      <x:c r="J60" s="7" t="n">
        <x:v>1.5</x:v>
      </x:c>
      <x:c r="K60" s="2" t="str">
        <x:v>Bank transfer</x:v>
      </x:c>
      <x:c r="L60" s="5" t="n">
        <x:f>SUM(G60:I60)</x:f>
        <x:v>45.41</x:v>
      </x:c>
      <x:c r="M60" s="5" t="n">
        <x:f>F60-L60</x:f>
        <x:v>57.82000000000001</x:v>
      </x:c>
      <x:c r="N60" s="6" t="n">
        <x:f>IF(F60=0,0,M60/F60)</x:f>
        <x:v>0.5601084955923666</x:v>
      </x:c>
    </x:row>
    <x:row r="61" ht="24" customHeight="1">
      <x:c r="A61" s="2" t="str">
        <x:v>MG-2025-0050</x:v>
      </x:c>
      <x:c r="B61" s="3" t="n">
        <x:v>45709.5</x:v>
      </x:c>
      <x:c r="C61" s="2" t="str">
        <x:v>Sample Customer 058</x:v>
      </x:c>
      <x:c r="D61" s="2" t="str">
        <x:v>South Granger</x:v>
      </x:c>
      <x:c r="E61" s="2" t="str">
        <x:v>Snow removal</x:v>
      </x:c>
      <x:c r="F61" s="4" t="n">
        <x:v>83.13</x:v>
      </x:c>
      <x:c r="G61" s="4" t="n">
        <x:v>33.6</x:v>
      </x:c>
      <x:c r="H61" s="4" t="n">
        <x:v>4.21</x:v>
      </x:c>
      <x:c r="I61" s="4" t="n">
        <x:v>8.21</x:v>
      </x:c>
      <x:c r="J61" s="7" t="n">
        <x:v>1.4</x:v>
      </x:c>
      <x:c r="K61" s="2" t="str">
        <x:v>Card</x:v>
      </x:c>
      <x:c r="L61" s="5" t="n">
        <x:f>SUM(G61:I61)</x:f>
        <x:v>46.02</x:v>
      </x:c>
      <x:c r="M61" s="5" t="n">
        <x:f>F61-L61</x:f>
        <x:v>37.10999999999999</x:v>
      </x:c>
      <x:c r="N61" s="6" t="n">
        <x:f>IF(F61=0,0,M61/F61)</x:f>
        <x:v>0.4464092385420425</x:v>
      </x:c>
    </x:row>
    <x:row r="62" ht="24" customHeight="1">
      <x:c r="A62" s="2" t="str">
        <x:v>MG-2025-0038</x:v>
      </x:c>
      <x:c r="B62" s="3" t="n">
        <x:v>45710.5</x:v>
      </x:c>
      <x:c r="C62" s="2" t="str">
        <x:v>Sample Customer 086</x:v>
      </x:c>
      <x:c r="D62" s="2" t="str">
        <x:v>Central Granger</x:v>
      </x:c>
      <x:c r="E62" s="2" t="str">
        <x:v>Snow removal</x:v>
      </x:c>
      <x:c r="F62" s="4" t="n">
        <x:v>91.41</x:v>
      </x:c>
      <x:c r="G62" s="4" t="n">
        <x:v>38.4</x:v>
      </x:c>
      <x:c r="H62" s="4" t="n">
        <x:v>5.19</x:v>
      </x:c>
      <x:c r="I62" s="4" t="n">
        <x:v>9.23</x:v>
      </x:c>
      <x:c r="J62" s="7" t="n">
        <x:v>1.6</x:v>
      </x:c>
      <x:c r="K62" s="2" t="str">
        <x:v>Card</x:v>
      </x:c>
      <x:c r="L62" s="5" t="n">
        <x:f>SUM(G62:I62)</x:f>
        <x:v>52.81999999999999</x:v>
      </x:c>
      <x:c r="M62" s="5" t="n">
        <x:f>F62-L62</x:f>
        <x:v>38.59</x:v>
      </x:c>
      <x:c r="N62" s="6" t="n">
        <x:f>IF(F62=0,0,M62/F62)</x:f>
        <x:v>0.4221638770375233</x:v>
      </x:c>
    </x:row>
    <x:row r="63" ht="24" customHeight="1">
      <x:c r="A63" s="2" t="str">
        <x:v>MG-2025-0064</x:v>
      </x:c>
      <x:c r="B63" s="3" t="n">
        <x:v>45710.5</x:v>
      </x:c>
      <x:c r="C63" s="2" t="str">
        <x:v>Sample Customer 010</x:v>
      </x:c>
      <x:c r="D63" s="2" t="str">
        <x:v>Central Granger</x:v>
      </x:c>
      <x:c r="E63" s="2" t="str">
        <x:v>Snow removal</x:v>
      </x:c>
      <x:c r="F63" s="4" t="n">
        <x:v>109.38</x:v>
      </x:c>
      <x:c r="G63" s="4" t="n">
        <x:v>26.4</x:v>
      </x:c>
      <x:c r="H63" s="4" t="n">
        <x:v>5.24</x:v>
      </x:c>
      <x:c r="I63" s="4" t="n">
        <x:v>6.02</x:v>
      </x:c>
      <x:c r="J63" s="7" t="n">
        <x:v>1.1</x:v>
      </x:c>
      <x:c r="K63" s="2" t="str">
        <x:v>Check</x:v>
      </x:c>
      <x:c r="L63" s="5" t="n">
        <x:f>SUM(G63:I63)</x:f>
        <x:v>37.66</x:v>
      </x:c>
      <x:c r="M63" s="5" t="n">
        <x:f>F63-L63</x:f>
        <x:v>71.72</x:v>
      </x:c>
      <x:c r="N63" s="6" t="n">
        <x:f>IF(F63=0,0,M63/F63)</x:f>
        <x:v>0.6556957396233315</x:v>
      </x:c>
    </x:row>
    <x:row r="64" ht="24" customHeight="1">
      <x:c r="A64" s="2" t="str">
        <x:v>MG-2025-0061</x:v>
      </x:c>
      <x:c r="B64" s="3" t="n">
        <x:v>45711.5</x:v>
      </x:c>
      <x:c r="C64" s="2" t="str">
        <x:v>Sample Customer 080</x:v>
      </x:c>
      <x:c r="D64" s="2" t="str">
        <x:v>Central Granger</x:v>
      </x:c>
      <x:c r="E64" s="2" t="str">
        <x:v>Snow removal</x:v>
      </x:c>
      <x:c r="F64" s="4" t="n">
        <x:v>77.68</x:v>
      </x:c>
      <x:c r="G64" s="4" t="n">
        <x:v>33.6</x:v>
      </x:c>
      <x:c r="H64" s="4" t="n">
        <x:v>3.31</x:v>
      </x:c>
      <x:c r="I64" s="4" t="n">
        <x:v>5.18</x:v>
      </x:c>
      <x:c r="J64" s="7" t="n">
        <x:v>1.4</x:v>
      </x:c>
      <x:c r="K64" s="2" t="str">
        <x:v>Bank transfer</x:v>
      </x:c>
      <x:c r="L64" s="5" t="n">
        <x:f>SUM(G64:I64)</x:f>
        <x:v>42.09</x:v>
      </x:c>
      <x:c r="M64" s="5" t="n">
        <x:f>F64-L64</x:f>
        <x:v>35.59</x:v>
      </x:c>
      <x:c r="N64" s="6" t="n">
        <x:f>IF(F64=0,0,M64/F64)</x:f>
        <x:v>0.4581616889804325</x:v>
      </x:c>
    </x:row>
    <x:row r="65" ht="24" customHeight="1">
      <x:c r="A65" s="2" t="str">
        <x:v>MG-2025-0063</x:v>
      </x:c>
      <x:c r="B65" s="3" t="n">
        <x:v>45711.5</x:v>
      </x:c>
      <x:c r="C65" s="2" t="str">
        <x:v>Sample Customer 014</x:v>
      </x:c>
      <x:c r="D65" s="2" t="str">
        <x:v>Central Granger</x:v>
      </x:c>
      <x:c r="E65" s="2" t="str">
        <x:v>Snow removal</x:v>
      </x:c>
      <x:c r="F65" s="4" t="n">
        <x:v>113.8</x:v>
      </x:c>
      <x:c r="G65" s="4" t="n">
        <x:v>31.2</x:v>
      </x:c>
      <x:c r="H65" s="4" t="n">
        <x:v>6.41</x:v>
      </x:c>
      <x:c r="I65" s="4" t="n">
        <x:v>6.75</x:v>
      </x:c>
      <x:c r="J65" s="7" t="n">
        <x:v>1.3</x:v>
      </x:c>
      <x:c r="K65" s="2" t="str">
        <x:v>Card</x:v>
      </x:c>
      <x:c r="L65" s="5" t="n">
        <x:f>SUM(G65:I65)</x:f>
        <x:v>44.36</x:v>
      </x:c>
      <x:c r="M65" s="5" t="n">
        <x:f>F65-L65</x:f>
        <x:v>69.44</x:v>
      </x:c>
      <x:c r="N65" s="6" t="n">
        <x:f>IF(F65=0,0,M65/F65)</x:f>
        <x:v>0.6101933216168717</x:v>
      </x:c>
    </x:row>
    <x:row r="66" ht="24" customHeight="1">
      <x:c r="A66" s="2" t="str">
        <x:v>MG-2025-0037</x:v>
      </x:c>
      <x:c r="B66" s="3" t="n">
        <x:v>45712.5</x:v>
      </x:c>
      <x:c r="C66" s="2" t="str">
        <x:v>Sample Customer 033</x:v>
      </x:c>
      <x:c r="D66" s="2" t="str">
        <x:v>East Granger</x:v>
      </x:c>
      <x:c r="E66" s="2" t="str">
        <x:v>Seasonal cleanup</x:v>
      </x:c>
      <x:c r="F66" s="4" t="n">
        <x:v>295.23</x:v>
      </x:c>
      <x:c r="G66" s="4" t="n">
        <x:v>79.2</x:v>
      </x:c>
      <x:c r="H66" s="4" t="n">
        <x:v>15.43</x:v>
      </x:c>
      <x:c r="I66" s="4" t="n">
        <x:v>9.87</x:v>
      </x:c>
      <x:c r="J66" s="7" t="n">
        <x:v>3.3</x:v>
      </x:c>
      <x:c r="K66" s="2" t="str">
        <x:v>Check</x:v>
      </x:c>
      <x:c r="L66" s="5" t="n">
        <x:f>SUM(G66:I66)</x:f>
        <x:v>104.5</x:v>
      </x:c>
      <x:c r="M66" s="5" t="n">
        <x:f>F66-L66</x:f>
        <x:v>190.73000000000002</x:v>
      </x:c>
      <x:c r="N66" s="6" t="n">
        <x:f>IF(F66=0,0,M66/F66)</x:f>
        <x:v>0.6460386817057887</x:v>
      </x:c>
    </x:row>
    <x:row r="67" ht="24" customHeight="1">
      <x:c r="A67" s="2" t="str">
        <x:v>MG-2025-0049</x:v>
      </x:c>
      <x:c r="B67" s="3" t="n">
        <x:v>45712.5</x:v>
      </x:c>
      <x:c r="C67" s="2" t="str">
        <x:v>Sample Customer 105</x:v>
      </x:c>
      <x:c r="D67" s="2" t="str">
        <x:v>Central Granger</x:v>
      </x:c>
      <x:c r="E67" s="2" t="str">
        <x:v>Snow removal</x:v>
      </x:c>
      <x:c r="F67" s="4" t="n">
        <x:v>94.72</x:v>
      </x:c>
      <x:c r="G67" s="4" t="n">
        <x:v>36</x:v>
      </x:c>
      <x:c r="H67" s="4" t="n">
        <x:v>3.97</x:v>
      </x:c>
      <x:c r="I67" s="4" t="n">
        <x:v>11.97</x:v>
      </x:c>
      <x:c r="J67" s="7" t="n">
        <x:v>1.5</x:v>
      </x:c>
      <x:c r="K67" s="2" t="str">
        <x:v>Bank transfer</x:v>
      </x:c>
      <x:c r="L67" s="5" t="n">
        <x:f>SUM(G67:I67)</x:f>
        <x:v>51.94</x:v>
      </x:c>
      <x:c r="M67" s="5" t="n">
        <x:f>F67-L67</x:f>
        <x:v>42.78</x:v>
      </x:c>
      <x:c r="N67" s="6" t="n">
        <x:f>IF(F67=0,0,M67/F67)</x:f>
        <x:v>0.4516469594594595</x:v>
      </x:c>
    </x:row>
    <x:row r="68" ht="24" customHeight="1">
      <x:c r="A68" s="2" t="str">
        <x:v>MG-2025-0054</x:v>
      </x:c>
      <x:c r="B68" s="3" t="n">
        <x:v>45715.5</x:v>
      </x:c>
      <x:c r="C68" s="2" t="str">
        <x:v>Sample Customer 049</x:v>
      </x:c>
      <x:c r="D68" s="2" t="str">
        <x:v>East Granger</x:v>
      </x:c>
      <x:c r="E68" s="2" t="str">
        <x:v>Snow removal</x:v>
      </x:c>
      <x:c r="F68" s="4" t="n">
        <x:v>114.42</x:v>
      </x:c>
      <x:c r="G68" s="4" t="n">
        <x:v>26.4</x:v>
      </x:c>
      <x:c r="H68" s="4" t="n">
        <x:v>4.07</x:v>
      </x:c>
      <x:c r="I68" s="4" t="n">
        <x:v>11.92</x:v>
      </x:c>
      <x:c r="J68" s="7" t="n">
        <x:v>1.1</x:v>
      </x:c>
      <x:c r="K68" s="2" t="str">
        <x:v>Bank transfer</x:v>
      </x:c>
      <x:c r="L68" s="5" t="n">
        <x:f>SUM(G68:I68)</x:f>
        <x:v>42.39</x:v>
      </x:c>
      <x:c r="M68" s="5" t="n">
        <x:f>F68-L68</x:f>
        <x:v>72.03</x:v>
      </x:c>
      <x:c r="N68" s="6" t="n">
        <x:f>IF(F68=0,0,M68/F68)</x:f>
        <x:v>0.6295228106974305</x:v>
      </x:c>
    </x:row>
    <x:row r="69" ht="24" customHeight="1">
      <x:c r="A69" s="2" t="str">
        <x:v>MG-2025-0044</x:v>
      </x:c>
      <x:c r="B69" s="3" t="n">
        <x:v>45716.5</x:v>
      </x:c>
      <x:c r="C69" s="2" t="str">
        <x:v>Sample Customer 040</x:v>
      </x:c>
      <x:c r="D69" s="2" t="str">
        <x:v>East Granger</x:v>
      </x:c>
      <x:c r="E69" s="2" t="str">
        <x:v>Snow removal</x:v>
      </x:c>
      <x:c r="F69" s="4" t="n">
        <x:v>80.96</x:v>
      </x:c>
      <x:c r="G69" s="4" t="n">
        <x:v>21.6</x:v>
      </x:c>
      <x:c r="H69" s="4" t="n">
        <x:v>2.41</x:v>
      </x:c>
      <x:c r="I69" s="4" t="n">
        <x:v>7.75</x:v>
      </x:c>
      <x:c r="J69" s="7" t="n">
        <x:v>0.9</x:v>
      </x:c>
      <x:c r="K69" s="2" t="str">
        <x:v>Card</x:v>
      </x:c>
      <x:c r="L69" s="5" t="n">
        <x:f>SUM(G69:I69)</x:f>
        <x:v>31.76</x:v>
      </x:c>
      <x:c r="M69" s="5" t="n">
        <x:f>F69-L69</x:f>
        <x:v>49.19999999999999</x:v>
      </x:c>
      <x:c r="N69" s="6" t="n">
        <x:f>IF(F69=0,0,M69/F69)</x:f>
        <x:v>0.6077075098814229</x:v>
      </x:c>
    </x:row>
    <x:row r="70" ht="24" customHeight="1">
      <x:c r="A70" s="2" t="str">
        <x:v>MG-2025-0069</x:v>
      </x:c>
      <x:c r="B70" s="3" t="n">
        <x:v>45717.5</x:v>
      </x:c>
      <x:c r="C70" s="2" t="str">
        <x:v>Sample Customer 036</x:v>
      </x:c>
      <x:c r="D70" s="2" t="str">
        <x:v>East Granger</x:v>
      </x:c>
      <x:c r="E70" s="2" t="str">
        <x:v>Mulch &amp; planting</x:v>
      </x:c>
      <x:c r="F70" s="4" t="n">
        <x:v>599.26</x:v>
      </x:c>
      <x:c r="G70" s="4" t="n">
        <x:v>151.2</x:v>
      </x:c>
      <x:c r="H70" s="4" t="n">
        <x:v>107.47</x:v>
      </x:c>
      <x:c r="I70" s="4" t="n">
        <x:v>6.79</x:v>
      </x:c>
      <x:c r="J70" s="7" t="n">
        <x:v>6.3</x:v>
      </x:c>
      <x:c r="K70" s="2" t="str">
        <x:v>Bank transfer</x:v>
      </x:c>
      <x:c r="L70" s="5" t="n">
        <x:f>SUM(G70:I70)</x:f>
        <x:v>265.46</x:v>
      </x:c>
      <x:c r="M70" s="5" t="n">
        <x:f>F70-L70</x:f>
        <x:v>333.8</x:v>
      </x:c>
      <x:c r="N70" s="6" t="n">
        <x:f>IF(F70=0,0,M70/F70)</x:f>
        <x:v>0.5570203250675834</x:v>
      </x:c>
    </x:row>
    <x:row r="71" ht="24" customHeight="1">
      <x:c r="A71" s="2" t="str">
        <x:v>MG-2025-0096</x:v>
      </x:c>
      <x:c r="B71" s="3" t="n">
        <x:v>45717.5</x:v>
      </x:c>
      <x:c r="C71" s="2" t="str">
        <x:v>Sample Customer 027</x:v>
      </x:c>
      <x:c r="D71" s="2" t="str">
        <x:v>Central Granger</x:v>
      </x:c>
      <x:c r="E71" s="2" t="str">
        <x:v>Seasonal cleanup</x:v>
      </x:c>
      <x:c r="F71" s="4" t="n">
        <x:v>251</x:v>
      </x:c>
      <x:c r="G71" s="4" t="n">
        <x:v>67.2</x:v>
      </x:c>
      <x:c r="H71" s="4" t="n">
        <x:v>13.86</x:v>
      </x:c>
      <x:c r="I71" s="4" t="n">
        <x:v>7.85</x:v>
      </x:c>
      <x:c r="J71" s="7" t="n">
        <x:v>2.8</x:v>
      </x:c>
      <x:c r="K71" s="2" t="str">
        <x:v>Check</x:v>
      </x:c>
      <x:c r="L71" s="5" t="n">
        <x:f>SUM(G71:I71)</x:f>
        <x:v>88.91</x:v>
      </x:c>
      <x:c r="M71" s="5" t="n">
        <x:f>F71-L71</x:f>
        <x:v>162.09</x:v>
      </x:c>
      <x:c r="N71" s="6" t="n">
        <x:f>IF(F71=0,0,M71/F71)</x:f>
        <x:v>0.6457768924302789</x:v>
      </x:c>
    </x:row>
    <x:row r="72" ht="24" customHeight="1">
      <x:c r="A72" s="2" t="str">
        <x:v>MG-2025-0119</x:v>
      </x:c>
      <x:c r="B72" s="3" t="n">
        <x:v>45718.5</x:v>
      </x:c>
      <x:c r="C72" s="2" t="str">
        <x:v>Sample Customer 108</x:v>
      </x:c>
      <x:c r="D72" s="2" t="str">
        <x:v>North Granger</x:v>
      </x:c>
      <x:c r="E72" s="2" t="str">
        <x:v>Lawn care</x:v>
      </x:c>
      <x:c r="F72" s="4" t="n">
        <x:v>55.16</x:v>
      </x:c>
      <x:c r="G72" s="4" t="n">
        <x:v>31.2</x:v>
      </x:c>
      <x:c r="H72" s="4" t="n">
        <x:v>1.19</x:v>
      </x:c>
      <x:c r="I72" s="4" t="n">
        <x:v>10.89</x:v>
      </x:c>
      <x:c r="J72" s="7" t="n">
        <x:v>1.3</x:v>
      </x:c>
      <x:c r="K72" s="2" t="str">
        <x:v>Check</x:v>
      </x:c>
      <x:c r="L72" s="5" t="n">
        <x:f>SUM(G72:I72)</x:f>
        <x:v>43.28</x:v>
      </x:c>
      <x:c r="M72" s="5" t="n">
        <x:f>F72-L72</x:f>
        <x:v>11.879999999999995</x:v>
      </x:c>
      <x:c r="N72" s="6" t="n">
        <x:f>IF(F72=0,0,M72/F72)</x:f>
        <x:v>0.21537345902828128</x:v>
      </x:c>
    </x:row>
    <x:row r="73" ht="24" customHeight="1">
      <x:c r="A73" s="2" t="str">
        <x:v>MG-2025-0080</x:v>
      </x:c>
      <x:c r="B73" s="3" t="n">
        <x:v>45719.5</x:v>
      </x:c>
      <x:c r="C73" s="2" t="str">
        <x:v>Sample Customer 010</x:v>
      </x:c>
      <x:c r="D73" s="2" t="str">
        <x:v>Central Granger</x:v>
      </x:c>
      <x:c r="E73" s="2" t="str">
        <x:v>Seasonal cleanup</x:v>
      </x:c>
      <x:c r="F73" s="4" t="n">
        <x:v>331.54</x:v>
      </x:c>
      <x:c r="G73" s="4" t="n">
        <x:v>60</x:v>
      </x:c>
      <x:c r="H73" s="4" t="n">
        <x:v>17.39</x:v>
      </x:c>
      <x:c r="I73" s="4" t="n">
        <x:v>12.49</x:v>
      </x:c>
      <x:c r="J73" s="7" t="n">
        <x:v>2.5</x:v>
      </x:c>
      <x:c r="K73" s="2" t="str">
        <x:v>Card</x:v>
      </x:c>
      <x:c r="L73" s="5" t="n">
        <x:f>SUM(G73:I73)</x:f>
        <x:v>89.88</x:v>
      </x:c>
      <x:c r="M73" s="5" t="n">
        <x:f>F73-L73</x:f>
        <x:v>241.66000000000003</x:v>
      </x:c>
      <x:c r="N73" s="6" t="n">
        <x:f>IF(F73=0,0,M73/F73)</x:f>
        <x:v>0.7289014900162877</x:v>
      </x:c>
    </x:row>
    <x:row r="74" ht="24" customHeight="1">
      <x:c r="A74" s="2" t="str">
        <x:v>MG-2025-0088</x:v>
      </x:c>
      <x:c r="B74" s="3" t="n">
        <x:v>45719.5</x:v>
      </x:c>
      <x:c r="C74" s="2" t="str">
        <x:v>Sample Customer 060</x:v>
      </x:c>
      <x:c r="D74" s="2" t="str">
        <x:v>North Granger</x:v>
      </x:c>
      <x:c r="E74" s="2" t="str">
        <x:v>Seasonal cleanup</x:v>
      </x:c>
      <x:c r="F74" s="4" t="n">
        <x:v>333.46</x:v>
      </x:c>
      <x:c r="G74" s="4" t="n">
        <x:v>98.4</x:v>
      </x:c>
      <x:c r="H74" s="4" t="n">
        <x:v>13.34</x:v>
      </x:c>
      <x:c r="I74" s="4" t="n">
        <x:v>7.94</x:v>
      </x:c>
      <x:c r="J74" s="7" t="n">
        <x:v>4.1</x:v>
      </x:c>
      <x:c r="K74" s="2" t="str">
        <x:v>Check</x:v>
      </x:c>
      <x:c r="L74" s="5" t="n">
        <x:f>SUM(G74:I74)</x:f>
        <x:v>119.68</x:v>
      </x:c>
      <x:c r="M74" s="5" t="n">
        <x:f>F74-L74</x:f>
        <x:v>213.77999999999997</x:v>
      </x:c>
      <x:c r="N74" s="6" t="n">
        <x:f>IF(F74=0,0,M74/F74)</x:f>
        <x:v>0.6410963833743177</x:v>
      </x:c>
    </x:row>
    <x:row r="75" ht="24" customHeight="1">
      <x:c r="A75" s="2" t="str">
        <x:v>MG-2025-0111</x:v>
      </x:c>
      <x:c r="B75" s="3" t="n">
        <x:v>45719.5</x:v>
      </x:c>
      <x:c r="C75" s="2" t="str">
        <x:v>Sample Customer 056</x:v>
      </x:c>
      <x:c r="D75" s="2" t="str">
        <x:v>East Granger</x:v>
      </x:c>
      <x:c r="E75" s="2" t="str">
        <x:v>Lawn care</x:v>
      </x:c>
      <x:c r="F75" s="4" t="n">
        <x:v>69.26</x:v>
      </x:c>
      <x:c r="G75" s="4" t="n">
        <x:v>28.8</x:v>
      </x:c>
      <x:c r="H75" s="4" t="n">
        <x:v>3.58</x:v>
      </x:c>
      <x:c r="I75" s="4" t="n">
        <x:v>4.7</x:v>
      </x:c>
      <x:c r="J75" s="7" t="n">
        <x:v>1.2</x:v>
      </x:c>
      <x:c r="K75" s="2" t="str">
        <x:v>Check</x:v>
      </x:c>
      <x:c r="L75" s="5" t="n">
        <x:f>SUM(G75:I75)</x:f>
        <x:v>37.080000000000005</x:v>
      </x:c>
      <x:c r="M75" s="5" t="n">
        <x:f>F75-L75</x:f>
        <x:v>32.18</x:v>
      </x:c>
      <x:c r="N75" s="6" t="n">
        <x:f>IF(F75=0,0,M75/F75)</x:f>
        <x:v>0.4646260467802483</x:v>
      </x:c>
    </x:row>
    <x:row r="76" ht="24" customHeight="1">
      <x:c r="A76" s="2" t="str">
        <x:v>MG-2025-0120</x:v>
      </x:c>
      <x:c r="B76" s="3" t="n">
        <x:v>45721.5</x:v>
      </x:c>
      <x:c r="C76" s="2" t="str">
        <x:v>Sample Customer 047</x:v>
      </x:c>
      <x:c r="D76" s="2" t="str">
        <x:v>Central Granger</x:v>
      </x:c>
      <x:c r="E76" s="2" t="str">
        <x:v>Seasonal cleanup</x:v>
      </x:c>
      <x:c r="F76" s="4" t="n">
        <x:v>245.07</x:v>
      </x:c>
      <x:c r="G76" s="4" t="n">
        <x:v>67.2</x:v>
      </x:c>
      <x:c r="H76" s="4" t="n">
        <x:v>12.23</x:v>
      </x:c>
      <x:c r="I76" s="4" t="n">
        <x:v>4.76</x:v>
      </x:c>
      <x:c r="J76" s="7" t="n">
        <x:v>2.8</x:v>
      </x:c>
      <x:c r="K76" s="2" t="str">
        <x:v>Check</x:v>
      </x:c>
      <x:c r="L76" s="5" t="n">
        <x:f>SUM(G76:I76)</x:f>
        <x:v>84.19000000000001</x:v>
      </x:c>
      <x:c r="M76" s="5" t="n">
        <x:f>F76-L76</x:f>
        <x:v>160.88</x:v>
      </x:c>
      <x:c r="N76" s="6" t="n">
        <x:f>IF(F76=0,0,M76/F76)</x:f>
        <x:v>0.6564654996531604</x:v>
      </x:c>
    </x:row>
    <x:row r="77" ht="24" customHeight="1">
      <x:c r="A77" s="2" t="str">
        <x:v>MG-2025-0083</x:v>
      </x:c>
      <x:c r="B77" s="3" t="n">
        <x:v>45722.5</x:v>
      </x:c>
      <x:c r="C77" s="2" t="str">
        <x:v>Sample Customer 013</x:v>
      </x:c>
      <x:c r="D77" s="2" t="str">
        <x:v>Central Granger</x:v>
      </x:c>
      <x:c r="E77" s="2" t="str">
        <x:v>Mulch &amp; planting</x:v>
      </x:c>
      <x:c r="F77" s="4" t="n">
        <x:v>587.53</x:v>
      </x:c>
      <x:c r="G77" s="4" t="n">
        <x:v>127.2</x:v>
      </x:c>
      <x:c r="H77" s="4" t="n">
        <x:v>109.2</x:v>
      </x:c>
      <x:c r="I77" s="4" t="n">
        <x:v>4.57</x:v>
      </x:c>
      <x:c r="J77" s="7" t="n">
        <x:v>5.3</x:v>
      </x:c>
      <x:c r="K77" s="2" t="str">
        <x:v>Check</x:v>
      </x:c>
      <x:c r="L77" s="5" t="n">
        <x:f>SUM(G77:I77)</x:f>
        <x:v>240.97</x:v>
      </x:c>
      <x:c r="M77" s="5" t="n">
        <x:f>F77-L77</x:f>
        <x:v>346.55999999999995</x:v>
      </x:c>
      <x:c r="N77" s="6" t="n">
        <x:f>IF(F77=0,0,M77/F77)</x:f>
        <x:v>0.589859241230235</x:v>
      </x:c>
    </x:row>
    <x:row r="78" ht="24" customHeight="1">
      <x:c r="A78" s="2" t="str">
        <x:v>MG-2025-0113</x:v>
      </x:c>
      <x:c r="B78" s="3" t="n">
        <x:v>45722.5</x:v>
      </x:c>
      <x:c r="C78" s="2" t="str">
        <x:v>Sample Customer 059</x:v>
      </x:c>
      <x:c r="D78" s="2" t="str">
        <x:v>Central Granger</x:v>
      </x:c>
      <x:c r="E78" s="2" t="str">
        <x:v>Seasonal cleanup</x:v>
      </x:c>
      <x:c r="F78" s="4" t="n">
        <x:v>233.36</x:v>
      </x:c>
      <x:c r="G78" s="4" t="n">
        <x:v>91.2</x:v>
      </x:c>
      <x:c r="H78" s="4" t="n">
        <x:v>13.08</x:v>
      </x:c>
      <x:c r="I78" s="4" t="n">
        <x:v>9.78</x:v>
      </x:c>
      <x:c r="J78" s="7" t="n">
        <x:v>3.8</x:v>
      </x:c>
      <x:c r="K78" s="2" t="str">
        <x:v>Card</x:v>
      </x:c>
      <x:c r="L78" s="5" t="n">
        <x:f>SUM(G78:I78)</x:f>
        <x:v>114.06</x:v>
      </x:c>
      <x:c r="M78" s="5" t="n">
        <x:f>F78-L78</x:f>
        <x:v>119.30000000000001</x:v>
      </x:c>
      <x:c r="N78" s="6" t="n">
        <x:f>IF(F78=0,0,M78/F78)</x:f>
        <x:v>0.5112272883099075</x:v>
      </x:c>
    </x:row>
    <x:row r="79" ht="24" customHeight="1">
      <x:c r="A79" s="2" t="str">
        <x:v>MG-2025-0074</x:v>
      </x:c>
      <x:c r="B79" s="3" t="n">
        <x:v>45723.5</x:v>
      </x:c>
      <x:c r="C79" s="2" t="str">
        <x:v>Sample Customer 071</x:v>
      </x:c>
      <x:c r="D79" s="2" t="str">
        <x:v>Central Granger</x:v>
      </x:c>
      <x:c r="E79" s="2" t="str">
        <x:v>Seasonal cleanup</x:v>
      </x:c>
      <x:c r="F79" s="4" t="n">
        <x:v>333.91</x:v>
      </x:c>
      <x:c r="G79" s="4" t="n">
        <x:v>67.2</x:v>
      </x:c>
      <x:c r="H79" s="4" t="n">
        <x:v>10.04</x:v>
      </x:c>
      <x:c r="I79" s="4" t="n">
        <x:v>4.21</x:v>
      </x:c>
      <x:c r="J79" s="7" t="n">
        <x:v>2.8</x:v>
      </x:c>
      <x:c r="K79" s="2" t="str">
        <x:v>Bank transfer</x:v>
      </x:c>
      <x:c r="L79" s="5" t="n">
        <x:f>SUM(G79:I79)</x:f>
        <x:v>81.45</x:v>
      </x:c>
      <x:c r="M79" s="5" t="n">
        <x:f>F79-L79</x:f>
        <x:v>252.46000000000004</x:v>
      </x:c>
      <x:c r="N79" s="6" t="n">
        <x:f>IF(F79=0,0,M79/F79)</x:f>
        <x:v>0.7560719954478752</x:v>
      </x:c>
    </x:row>
    <x:row r="80" ht="24" customHeight="1">
      <x:c r="A80" s="2" t="str">
        <x:v>MG-2025-0076</x:v>
      </x:c>
      <x:c r="B80" s="3" t="n">
        <x:v>45724.5</x:v>
      </x:c>
      <x:c r="C80" s="2" t="str">
        <x:v>Sample Customer 076</x:v>
      </x:c>
      <x:c r="D80" s="2" t="str">
        <x:v>North Granger</x:v>
      </x:c>
      <x:c r="E80" s="2" t="str">
        <x:v>Mulch &amp; planting</x:v>
      </x:c>
      <x:c r="F80" s="4" t="n">
        <x:v>690.51</x:v>
      </x:c>
      <x:c r="G80" s="4" t="n">
        <x:v>134.4</x:v>
      </x:c>
      <x:c r="H80" s="4" t="n">
        <x:v>78.07</x:v>
      </x:c>
      <x:c r="I80" s="4" t="n">
        <x:v>4.94</x:v>
      </x:c>
      <x:c r="J80" s="7" t="n">
        <x:v>5.6</x:v>
      </x:c>
      <x:c r="K80" s="2" t="str">
        <x:v>Bank transfer</x:v>
      </x:c>
      <x:c r="L80" s="5" t="n">
        <x:f>SUM(G80:I80)</x:f>
        <x:v>217.41</x:v>
      </x:c>
      <x:c r="M80" s="5" t="n">
        <x:f>F80-L80</x:f>
        <x:v>473.1</x:v>
      </x:c>
      <x:c r="N80" s="6" t="n">
        <x:f>IF(F80=0,0,M80/F80)</x:f>
        <x:v>0.685145761828214</x:v>
      </x:c>
    </x:row>
    <x:row r="81" ht="24" customHeight="1">
      <x:c r="A81" s="2" t="str">
        <x:v>MG-2025-0097</x:v>
      </x:c>
      <x:c r="B81" s="3" t="n">
        <x:v>45724.5</x:v>
      </x:c>
      <x:c r="C81" s="2" t="str">
        <x:v>Sample Customer 078</x:v>
      </x:c>
      <x:c r="D81" s="2" t="str">
        <x:v>North Granger</x:v>
      </x:c>
      <x:c r="E81" s="2" t="str">
        <x:v>Seasonal cleanup</x:v>
      </x:c>
      <x:c r="F81" s="4" t="n">
        <x:v>334.92</x:v>
      </x:c>
      <x:c r="G81" s="4" t="n">
        <x:v>69.6</x:v>
      </x:c>
      <x:c r="H81" s="4" t="n">
        <x:v>6.88</x:v>
      </x:c>
      <x:c r="I81" s="4" t="n">
        <x:v>7.08</x:v>
      </x:c>
      <x:c r="J81" s="7" t="n">
        <x:v>2.9</x:v>
      </x:c>
      <x:c r="K81" s="2" t="str">
        <x:v>Card</x:v>
      </x:c>
      <x:c r="L81" s="5" t="n">
        <x:f>SUM(G81:I81)</x:f>
        <x:v>83.55999999999999</x:v>
      </x:c>
      <x:c r="M81" s="5" t="n">
        <x:f>F81-L81</x:f>
        <x:v>251.36</x:v>
      </x:c>
      <x:c r="N81" s="6" t="n">
        <x:f>IF(F81=0,0,M81/F81)</x:f>
        <x:v>0.750507583900633</x:v>
      </x:c>
    </x:row>
    <x:row r="82" ht="24" customHeight="1">
      <x:c r="A82" s="2" t="str">
        <x:v>MG-2025-0117</x:v>
      </x:c>
      <x:c r="B82" s="3" t="n">
        <x:v>45724.5</x:v>
      </x:c>
      <x:c r="C82" s="2" t="str">
        <x:v>Sample Customer 007</x:v>
      </x:c>
      <x:c r="D82" s="2" t="str">
        <x:v>West Granger</x:v>
      </x:c>
      <x:c r="E82" s="2" t="str">
        <x:v>Mulch &amp; planting</x:v>
      </x:c>
      <x:c r="F82" s="4" t="n">
        <x:v>762.18</x:v>
      </x:c>
      <x:c r="G82" s="4" t="n">
        <x:v>184.8</x:v>
      </x:c>
      <x:c r="H82" s="4" t="n">
        <x:v>165.68</x:v>
      </x:c>
      <x:c r="I82" s="4" t="n">
        <x:v>10.76</x:v>
      </x:c>
      <x:c r="J82" s="7" t="n">
        <x:v>7.7</x:v>
      </x:c>
      <x:c r="K82" s="2" t="str">
        <x:v>Check</x:v>
      </x:c>
      <x:c r="L82" s="5" t="n">
        <x:f>SUM(G82:I82)</x:f>
        <x:v>361.24</x:v>
      </x:c>
      <x:c r="M82" s="5" t="n">
        <x:f>F82-L82</x:f>
        <x:v>400.93999999999994</x:v>
      </x:c>
      <x:c r="N82" s="6" t="n">
        <x:f>IF(F82=0,0,M82/F82)</x:f>
        <x:v>0.5260437167073394</x:v>
      </x:c>
    </x:row>
    <x:row r="83" ht="24" customHeight="1">
      <x:c r="A83" s="2" t="str">
        <x:v>MG-2025-0075</x:v>
      </x:c>
      <x:c r="B83" s="3" t="n">
        <x:v>45725.5</x:v>
      </x:c>
      <x:c r="C83" s="2" t="str">
        <x:v>Sample Customer 016</x:v>
      </x:c>
      <x:c r="D83" s="2" t="str">
        <x:v>East Granger</x:v>
      </x:c>
      <x:c r="E83" s="2" t="str">
        <x:v>Seasonal cleanup</x:v>
      </x:c>
      <x:c r="F83" s="4" t="n">
        <x:v>369.88</x:v>
      </x:c>
      <x:c r="G83" s="4" t="n">
        <x:v>86.4</x:v>
      </x:c>
      <x:c r="H83" s="4" t="n">
        <x:v>10.23</x:v>
      </x:c>
      <x:c r="I83" s="4" t="n">
        <x:v>10.39</x:v>
      </x:c>
      <x:c r="J83" s="7" t="n">
        <x:v>3.6</x:v>
      </x:c>
      <x:c r="K83" s="2" t="str">
        <x:v>Check</x:v>
      </x:c>
      <x:c r="L83" s="5" t="n">
        <x:f>SUM(G83:I83)</x:f>
        <x:v>107.02000000000001</x:v>
      </x:c>
      <x:c r="M83" s="5" t="n">
        <x:f>F83-L83</x:f>
        <x:v>262.86</x:v>
      </x:c>
      <x:c r="N83" s="6" t="n">
        <x:f>IF(F83=0,0,M83/F83)</x:f>
        <x:v>0.7106629177030389</x:v>
      </x:c>
    </x:row>
    <x:row r="84" ht="24" customHeight="1">
      <x:c r="A84" s="2" t="str">
        <x:v>MG-2025-0086</x:v>
      </x:c>
      <x:c r="B84" s="3" t="n">
        <x:v>45725.5</x:v>
      </x:c>
      <x:c r="C84" s="2" t="str">
        <x:v>Sample Customer 085</x:v>
      </x:c>
      <x:c r="D84" s="2" t="str">
        <x:v>North Granger</x:v>
      </x:c>
      <x:c r="E84" s="2" t="str">
        <x:v>Seasonal cleanup</x:v>
      </x:c>
      <x:c r="F84" s="4" t="n">
        <x:v>260.68</x:v>
      </x:c>
      <x:c r="G84" s="4" t="n">
        <x:v>60</x:v>
      </x:c>
      <x:c r="H84" s="4" t="n">
        <x:v>7.56</x:v>
      </x:c>
      <x:c r="I84" s="4" t="n">
        <x:v>4.49</x:v>
      </x:c>
      <x:c r="J84" s="7" t="n">
        <x:v>2.5</x:v>
      </x:c>
      <x:c r="K84" s="2" t="str">
        <x:v>Card</x:v>
      </x:c>
      <x:c r="L84" s="5" t="n">
        <x:f>SUM(G84:I84)</x:f>
        <x:v>72.05</x:v>
      </x:c>
      <x:c r="M84" s="5" t="n">
        <x:f>F84-L84</x:f>
        <x:v>188.63</x:v>
      </x:c>
      <x:c r="N84" s="6" t="n">
        <x:f>IF(F84=0,0,M84/F84)</x:f>
        <x:v>0.7236074881080251</x:v>
      </x:c>
    </x:row>
    <x:row r="85" ht="24" customHeight="1">
      <x:c r="A85" s="2" t="str">
        <x:v>MG-2025-0106</x:v>
      </x:c>
      <x:c r="B85" s="3" t="n">
        <x:v>45725.5</x:v>
      </x:c>
      <x:c r="C85" s="2" t="str">
        <x:v>Sample Customer 002</x:v>
      </x:c>
      <x:c r="D85" s="2" t="str">
        <x:v>Central Granger</x:v>
      </x:c>
      <x:c r="E85" s="2" t="str">
        <x:v>Seasonal cleanup</x:v>
      </x:c>
      <x:c r="F85" s="4" t="n">
        <x:v>291.45</x:v>
      </x:c>
      <x:c r="G85" s="4" t="n">
        <x:v>84</x:v>
      </x:c>
      <x:c r="H85" s="4" t="n">
        <x:v>7.63</x:v>
      </x:c>
      <x:c r="I85" s="4" t="n">
        <x:v>7.69</x:v>
      </x:c>
      <x:c r="J85" s="7" t="n">
        <x:v>3.5</x:v>
      </x:c>
      <x:c r="K85" s="2" t="str">
        <x:v>Bank transfer</x:v>
      </x:c>
      <x:c r="L85" s="5" t="n">
        <x:f>SUM(G85:I85)</x:f>
        <x:v>99.32</x:v>
      </x:c>
      <x:c r="M85" s="5" t="n">
        <x:f>F85-L85</x:f>
        <x:v>192.13</x:v>
      </x:c>
      <x:c r="N85" s="6" t="n">
        <x:f>IF(F85=0,0,M85/F85)</x:f>
        <x:v>0.6592211357008063</x:v>
      </x:c>
    </x:row>
    <x:row r="86" ht="24" customHeight="1">
      <x:c r="A86" s="2" t="str">
        <x:v>MG-2025-0072</x:v>
      </x:c>
      <x:c r="B86" s="3" t="n">
        <x:v>45726.5</x:v>
      </x:c>
      <x:c r="C86" s="2" t="str">
        <x:v>Sample Customer 098</x:v>
      </x:c>
      <x:c r="D86" s="2" t="str">
        <x:v>East Granger</x:v>
      </x:c>
      <x:c r="E86" s="2" t="str">
        <x:v>Landscape installation</x:v>
      </x:c>
      <x:c r="F86" s="4" t="n">
        <x:v>1505.17</x:v>
      </x:c>
      <x:c r="G86" s="4" t="n">
        <x:v>350.4</x:v>
      </x:c>
      <x:c r="H86" s="4" t="n">
        <x:v>238.21</x:v>
      </x:c>
      <x:c r="I86" s="4" t="n">
        <x:v>3.17</x:v>
      </x:c>
      <x:c r="J86" s="7" t="n">
        <x:v>14.6</x:v>
      </x:c>
      <x:c r="K86" s="2" t="str">
        <x:v>Card</x:v>
      </x:c>
      <x:c r="L86" s="5" t="n">
        <x:f>SUM(G86:I86)</x:f>
        <x:v>591.78</x:v>
      </x:c>
      <x:c r="M86" s="5" t="n">
        <x:f>F86-L86</x:f>
        <x:v>913.3900000000001</x:v>
      </x:c>
      <x:c r="N86" s="6" t="n">
        <x:f>IF(F86=0,0,M86/F86)</x:f>
        <x:v>0.6068351083266342</x:v>
      </x:c>
    </x:row>
    <x:row r="87" ht="24" customHeight="1">
      <x:c r="A87" s="2" t="str">
        <x:v>MG-2025-0077</x:v>
      </x:c>
      <x:c r="B87" s="3" t="n">
        <x:v>45726.5</x:v>
      </x:c>
      <x:c r="C87" s="2" t="str">
        <x:v>Sample Customer 023</x:v>
      </x:c>
      <x:c r="D87" s="2" t="str">
        <x:v>North Granger</x:v>
      </x:c>
      <x:c r="E87" s="2" t="str">
        <x:v>Seasonal cleanup</x:v>
      </x:c>
      <x:c r="F87" s="4" t="n">
        <x:v>334.66</x:v>
      </x:c>
      <x:c r="G87" s="4" t="n">
        <x:v>60</x:v>
      </x:c>
      <x:c r="H87" s="4" t="n">
        <x:v>7.3</x:v>
      </x:c>
      <x:c r="I87" s="4" t="n">
        <x:v>3.55</x:v>
      </x:c>
      <x:c r="J87" s="7" t="n">
        <x:v>2.5</x:v>
      </x:c>
      <x:c r="K87" s="2" t="str">
        <x:v>Check</x:v>
      </x:c>
      <x:c r="L87" s="5" t="n">
        <x:f>SUM(G87:I87)</x:f>
        <x:v>70.85</x:v>
      </x:c>
      <x:c r="M87" s="5" t="n">
        <x:f>F87-L87</x:f>
        <x:v>263.81000000000006</x:v>
      </x:c>
      <x:c r="N87" s="6" t="n">
        <x:f>IF(F87=0,0,M87/F87)</x:f>
        <x:v>0.7882925954700294</x:v>
      </x:c>
    </x:row>
    <x:row r="88" ht="24" customHeight="1">
      <x:c r="A88" s="2" t="str">
        <x:v>MG-2025-0084</x:v>
      </x:c>
      <x:c r="B88" s="3" t="n">
        <x:v>45726.5</x:v>
      </x:c>
      <x:c r="C88" s="2" t="str">
        <x:v>Sample Customer 010</x:v>
      </x:c>
      <x:c r="D88" s="2" t="str">
        <x:v>Central Granger</x:v>
      </x:c>
      <x:c r="E88" s="2" t="str">
        <x:v>Lawn care</x:v>
      </x:c>
      <x:c r="F88" s="4" t="n">
        <x:v>65.28</x:v>
      </x:c>
      <x:c r="G88" s="4" t="n">
        <x:v>31.2</x:v>
      </x:c>
      <x:c r="H88" s="4" t="n">
        <x:v>2.53</x:v>
      </x:c>
      <x:c r="I88" s="4" t="n">
        <x:v>3.33</x:v>
      </x:c>
      <x:c r="J88" s="7" t="n">
        <x:v>1.3</x:v>
      </x:c>
      <x:c r="K88" s="2" t="str">
        <x:v>Check</x:v>
      </x:c>
      <x:c r="L88" s="5" t="n">
        <x:f>SUM(G88:I88)</x:f>
        <x:v>37.059999999999995</x:v>
      </x:c>
      <x:c r="M88" s="5" t="n">
        <x:f>F88-L88</x:f>
        <x:v>28.220000000000006</x:v>
      </x:c>
      <x:c r="N88" s="6" t="n">
        <x:f>IF(F88=0,0,M88/F88)</x:f>
        <x:v>0.43229166666666674</x:v>
      </x:c>
    </x:row>
    <x:row r="89" ht="24" customHeight="1">
      <x:c r="A89" s="2" t="str">
        <x:v>MG-2025-0115</x:v>
      </x:c>
      <x:c r="B89" s="3" t="n">
        <x:v>45726.5</x:v>
      </x:c>
      <x:c r="C89" s="2" t="str">
        <x:v>Sample Customer 026</x:v>
      </x:c>
      <x:c r="D89" s="2" t="str">
        <x:v>North Granger</x:v>
      </x:c>
      <x:c r="E89" s="2" t="str">
        <x:v>Mulch &amp; planting</x:v>
      </x:c>
      <x:c r="F89" s="4" t="n">
        <x:v>797.33</x:v>
      </x:c>
      <x:c r="G89" s="4" t="n">
        <x:v>117.6</x:v>
      </x:c>
      <x:c r="H89" s="4" t="n">
        <x:v>119.26</x:v>
      </x:c>
      <x:c r="I89" s="4" t="n">
        <x:v>6.59</x:v>
      </x:c>
      <x:c r="J89" s="7" t="n">
        <x:v>4.9</x:v>
      </x:c>
      <x:c r="K89" s="2" t="str">
        <x:v>Check</x:v>
      </x:c>
      <x:c r="L89" s="5" t="n">
        <x:f>SUM(G89:I89)</x:f>
        <x:v>243.45000000000002</x:v>
      </x:c>
      <x:c r="M89" s="5" t="n">
        <x:f>F89-L89</x:f>
        <x:v>553.88</x:v>
      </x:c>
      <x:c r="N89" s="6" t="n">
        <x:f>IF(F89=0,0,M89/F89)</x:f>
        <x:v>0.6946684559718058</x:v>
      </x:c>
    </x:row>
    <x:row r="90" ht="24" customHeight="1">
      <x:c r="A90" s="2" t="str">
        <x:v>MG-2025-0093</x:v>
      </x:c>
      <x:c r="B90" s="3" t="n">
        <x:v>45727.5</x:v>
      </x:c>
      <x:c r="C90" s="2" t="str">
        <x:v>Sample Customer 064</x:v>
      </x:c>
      <x:c r="D90" s="2" t="str">
        <x:v>South Granger</x:v>
      </x:c>
      <x:c r="E90" s="2" t="str">
        <x:v>Seasonal cleanup</x:v>
      </x:c>
      <x:c r="F90" s="4" t="n">
        <x:v>369.05</x:v>
      </x:c>
      <x:c r="G90" s="4" t="n">
        <x:v>91.2</x:v>
      </x:c>
      <x:c r="H90" s="4" t="n">
        <x:v>15.5</x:v>
      </x:c>
      <x:c r="I90" s="4" t="n">
        <x:v>7.55</x:v>
      </x:c>
      <x:c r="J90" s="7" t="n">
        <x:v>3.8</x:v>
      </x:c>
      <x:c r="K90" s="2" t="str">
        <x:v>Bank transfer</x:v>
      </x:c>
      <x:c r="L90" s="5" t="n">
        <x:f>SUM(G90:I90)</x:f>
        <x:v>114.25</x:v>
      </x:c>
      <x:c r="M90" s="5" t="n">
        <x:f>F90-L90</x:f>
        <x:v>254.8</x:v>
      </x:c>
      <x:c r="N90" s="6" t="n">
        <x:f>IF(F90=0,0,M90/F90)</x:f>
        <x:v>0.6904213521203089</x:v>
      </x:c>
    </x:row>
    <x:row r="91" ht="24" customHeight="1">
      <x:c r="A91" s="2" t="str">
        <x:v>MG-2025-0100</x:v>
      </x:c>
      <x:c r="B91" s="3" t="n">
        <x:v>45727.5</x:v>
      </x:c>
      <x:c r="C91" s="2" t="str">
        <x:v>Sample Customer 066</x:v>
      </x:c>
      <x:c r="D91" s="2" t="str">
        <x:v>South Granger</x:v>
      </x:c>
      <x:c r="E91" s="2" t="str">
        <x:v>Seasonal cleanup</x:v>
      </x:c>
      <x:c r="F91" s="4" t="n">
        <x:v>251.79</x:v>
      </x:c>
      <x:c r="G91" s="4" t="n">
        <x:v>57.6</x:v>
      </x:c>
      <x:c r="H91" s="4" t="n">
        <x:v>12.82</x:v>
      </x:c>
      <x:c r="I91" s="4" t="n">
        <x:v>11.54</x:v>
      </x:c>
      <x:c r="J91" s="7" t="n">
        <x:v>2.4</x:v>
      </x:c>
      <x:c r="K91" s="2" t="str">
        <x:v>Check</x:v>
      </x:c>
      <x:c r="L91" s="5" t="n">
        <x:f>SUM(G91:I91)</x:f>
        <x:v>81.96000000000001</x:v>
      </x:c>
      <x:c r="M91" s="5" t="n">
        <x:f>F91-L91</x:f>
        <x:v>169.82999999999998</x:v>
      </x:c>
      <x:c r="N91" s="6" t="n">
        <x:f>IF(F91=0,0,M91/F91)</x:f>
        <x:v>0.6744906469677111</x:v>
      </x:c>
    </x:row>
    <x:row r="92" ht="24" customHeight="1">
      <x:c r="A92" s="2" t="str">
        <x:v>MG-2025-0102</x:v>
      </x:c>
      <x:c r="B92" s="3" t="n">
        <x:v>45727.5</x:v>
      </x:c>
      <x:c r="C92" s="2" t="str">
        <x:v>Sample Customer 058</x:v>
      </x:c>
      <x:c r="D92" s="2" t="str">
        <x:v>South Granger</x:v>
      </x:c>
      <x:c r="E92" s="2" t="str">
        <x:v>Seasonal cleanup</x:v>
      </x:c>
      <x:c r="F92" s="4" t="n">
        <x:v>282.04</x:v>
      </x:c>
      <x:c r="G92" s="4" t="n">
        <x:v>79.2</x:v>
      </x:c>
      <x:c r="H92" s="4" t="n">
        <x:v>11.77</x:v>
      </x:c>
      <x:c r="I92" s="4" t="n">
        <x:v>7.55</x:v>
      </x:c>
      <x:c r="J92" s="7" t="n">
        <x:v>3.3</x:v>
      </x:c>
      <x:c r="K92" s="2" t="str">
        <x:v>Card</x:v>
      </x:c>
      <x:c r="L92" s="5" t="n">
        <x:f>SUM(G92:I92)</x:f>
        <x:v>98.52</x:v>
      </x:c>
      <x:c r="M92" s="5" t="n">
        <x:f>F92-L92</x:f>
        <x:v>183.52000000000004</x:v>
      </x:c>
      <x:c r="N92" s="6" t="n">
        <x:f>IF(F92=0,0,M92/F92)</x:f>
        <x:v>0.6506878456956461</x:v>
      </x:c>
    </x:row>
    <x:row r="93" ht="24" customHeight="1">
      <x:c r="A93" s="2" t="str">
        <x:v>MG-2025-0110</x:v>
      </x:c>
      <x:c r="B93" s="3" t="n">
        <x:v>45728.5</x:v>
      </x:c>
      <x:c r="C93" s="2" t="str">
        <x:v>Sample Customer 057</x:v>
      </x:c>
      <x:c r="D93" s="2" t="str">
        <x:v>Central Granger</x:v>
      </x:c>
      <x:c r="E93" s="2" t="str">
        <x:v>Lawn care</x:v>
      </x:c>
      <x:c r="F93" s="4" t="n">
        <x:v>61.73</x:v>
      </x:c>
      <x:c r="G93" s="4" t="n">
        <x:v>19.2</x:v>
      </x:c>
      <x:c r="H93" s="4" t="n">
        <x:v>2.04</x:v>
      </x:c>
      <x:c r="I93" s="4" t="n">
        <x:v>3.56</x:v>
      </x:c>
      <x:c r="J93" s="7" t="n">
        <x:v>0.8</x:v>
      </x:c>
      <x:c r="K93" s="2" t="str">
        <x:v>Bank transfer</x:v>
      </x:c>
      <x:c r="L93" s="5" t="n">
        <x:f>SUM(G93:I93)</x:f>
        <x:v>24.799999999999997</x:v>
      </x:c>
      <x:c r="M93" s="5" t="n">
        <x:f>F93-L93</x:f>
        <x:v>36.93</x:v>
      </x:c>
      <x:c r="N93" s="6" t="n">
        <x:f>IF(F93=0,0,M93/F93)</x:f>
        <x:v>0.5982504454884173</x:v>
      </x:c>
    </x:row>
    <x:row r="94" ht="24" customHeight="1">
      <x:c r="A94" s="2" t="str">
        <x:v>MG-2025-0079</x:v>
      </x:c>
      <x:c r="B94" s="3" t="n">
        <x:v>45729.5</x:v>
      </x:c>
      <x:c r="C94" s="2" t="str">
        <x:v>Sample Customer 044</x:v>
      </x:c>
      <x:c r="D94" s="2" t="str">
        <x:v>Central Granger</x:v>
      </x:c>
      <x:c r="E94" s="2" t="str">
        <x:v>Landscape installation</x:v>
      </x:c>
      <x:c r="F94" s="4" t="n">
        <x:v>1197.25</x:v>
      </x:c>
      <x:c r="G94" s="4" t="n">
        <x:v>391.2</x:v>
      </x:c>
      <x:c r="H94" s="4" t="n">
        <x:v>194.08</x:v>
      </x:c>
      <x:c r="I94" s="4" t="n">
        <x:v>11.22</x:v>
      </x:c>
      <x:c r="J94" s="7" t="n">
        <x:v>16.3</x:v>
      </x:c>
      <x:c r="K94" s="2" t="str">
        <x:v>Bank transfer</x:v>
      </x:c>
      <x:c r="L94" s="5" t="n">
        <x:f>SUM(G94:I94)</x:f>
        <x:v>596.5</x:v>
      </x:c>
      <x:c r="M94" s="5" t="n">
        <x:f>F94-L94</x:f>
        <x:v>600.75</x:v>
      </x:c>
      <x:c r="N94" s="6" t="n">
        <x:f>IF(F94=0,0,M94/F94)</x:f>
        <x:v>0.5017749008143663</x:v>
      </x:c>
    </x:row>
    <x:row r="95" ht="24" customHeight="1">
      <x:c r="A95" s="2" t="str">
        <x:v>MG-2025-0081</x:v>
      </x:c>
      <x:c r="B95" s="3" t="n">
        <x:v>45729.5</x:v>
      </x:c>
      <x:c r="C95" s="2" t="str">
        <x:v>Sample Customer 016</x:v>
      </x:c>
      <x:c r="D95" s="2" t="str">
        <x:v>East Granger</x:v>
      </x:c>
      <x:c r="E95" s="2" t="str">
        <x:v>Seasonal cleanup</x:v>
      </x:c>
      <x:c r="F95" s="4" t="n">
        <x:v>292.35</x:v>
      </x:c>
      <x:c r="G95" s="4" t="n">
        <x:v>81.6</x:v>
      </x:c>
      <x:c r="H95" s="4" t="n">
        <x:v>13.08</x:v>
      </x:c>
      <x:c r="I95" s="4" t="n">
        <x:v>10.76</x:v>
      </x:c>
      <x:c r="J95" s="7" t="n">
        <x:v>3.4</x:v>
      </x:c>
      <x:c r="K95" s="2" t="str">
        <x:v>Bank transfer</x:v>
      </x:c>
      <x:c r="L95" s="5" t="n">
        <x:f>SUM(G95:I95)</x:f>
        <x:v>105.44</x:v>
      </x:c>
      <x:c r="M95" s="5" t="n">
        <x:f>F95-L95</x:f>
        <x:v>186.91000000000003</x:v>
      </x:c>
      <x:c r="N95" s="6" t="n">
        <x:f>IF(F95=0,0,M95/F95)</x:f>
        <x:v>0.6393364118351291</x:v>
      </x:c>
    </x:row>
    <x:row r="96" ht="24" customHeight="1">
      <x:c r="A96" s="2" t="str">
        <x:v>MG-2025-0107</x:v>
      </x:c>
      <x:c r="B96" s="3" t="n">
        <x:v>45729.5</x:v>
      </x:c>
      <x:c r="C96" s="2" t="str">
        <x:v>Sample Customer 080</x:v>
      </x:c>
      <x:c r="D96" s="2" t="str">
        <x:v>Central Granger</x:v>
      </x:c>
      <x:c r="E96" s="2" t="str">
        <x:v>Seasonal cleanup</x:v>
      </x:c>
      <x:c r="F96" s="4" t="n">
        <x:v>326.23</x:v>
      </x:c>
      <x:c r="G96" s="4" t="n">
        <x:v>93.6</x:v>
      </x:c>
      <x:c r="H96" s="4" t="n">
        <x:v>17.65</x:v>
      </x:c>
      <x:c r="I96" s="4" t="n">
        <x:v>11.59</x:v>
      </x:c>
      <x:c r="J96" s="7" t="n">
        <x:v>3.9</x:v>
      </x:c>
      <x:c r="K96" s="2" t="str">
        <x:v>Bank transfer</x:v>
      </x:c>
      <x:c r="L96" s="5" t="n">
        <x:f>SUM(G96:I96)</x:f>
        <x:v>122.84</x:v>
      </x:c>
      <x:c r="M96" s="5" t="n">
        <x:f>F96-L96</x:f>
        <x:v>203.39000000000001</x:v>
      </x:c>
      <x:c r="N96" s="6" t="n">
        <x:f>IF(F96=0,0,M96/F96)</x:f>
        <x:v>0.6234558440364161</x:v>
      </x:c>
    </x:row>
    <x:row r="97" ht="24" customHeight="1">
      <x:c r="A97" s="2" t="str">
        <x:v>MG-2025-0073</x:v>
      </x:c>
      <x:c r="B97" s="3" t="n">
        <x:v>45730.5</x:v>
      </x:c>
      <x:c r="C97" s="2" t="str">
        <x:v>Sample Customer 052</x:v>
      </x:c>
      <x:c r="D97" s="2" t="str">
        <x:v>Central Granger</x:v>
      </x:c>
      <x:c r="E97" s="2" t="str">
        <x:v>Seasonal cleanup</x:v>
      </x:c>
      <x:c r="F97" s="4" t="n">
        <x:v>276.4</x:v>
      </x:c>
      <x:c r="G97" s="4" t="n">
        <x:v>81.6</x:v>
      </x:c>
      <x:c r="H97" s="4" t="n">
        <x:v>10.76</x:v>
      </x:c>
      <x:c r="I97" s="4" t="n">
        <x:v>8.31</x:v>
      </x:c>
      <x:c r="J97" s="7" t="n">
        <x:v>3.4</x:v>
      </x:c>
      <x:c r="K97" s="2" t="str">
        <x:v>Check</x:v>
      </x:c>
      <x:c r="L97" s="5" t="n">
        <x:f>SUM(G97:I97)</x:f>
        <x:v>100.67</x:v>
      </x:c>
      <x:c r="M97" s="5" t="n">
        <x:f>F97-L97</x:f>
        <x:v>175.72999999999996</x:v>
      </x:c>
      <x:c r="N97" s="6" t="n">
        <x:f>IF(F97=0,0,M97/F97)</x:f>
        <x:v>0.6357814761215629</x:v>
      </x:c>
    </x:row>
    <x:row r="98" ht="24" customHeight="1">
      <x:c r="A98" s="2" t="str">
        <x:v>MG-2025-0092</x:v>
      </x:c>
      <x:c r="B98" s="3" t="n">
        <x:v>45730.5</x:v>
      </x:c>
      <x:c r="C98" s="2" t="str">
        <x:v>Sample Customer 012</x:v>
      </x:c>
      <x:c r="D98" s="2" t="str">
        <x:v>East Granger</x:v>
      </x:c>
      <x:c r="E98" s="2" t="str">
        <x:v>Seasonal cleanup</x:v>
      </x:c>
      <x:c r="F98" s="4" t="n">
        <x:v>291.21</x:v>
      </x:c>
      <x:c r="G98" s="4" t="n">
        <x:v>69.6</x:v>
      </x:c>
      <x:c r="H98" s="4" t="n">
        <x:v>7.04</x:v>
      </x:c>
      <x:c r="I98" s="4" t="n">
        <x:v>4.61</x:v>
      </x:c>
      <x:c r="J98" s="7" t="n">
        <x:v>2.9</x:v>
      </x:c>
      <x:c r="K98" s="2" t="str">
        <x:v>Check</x:v>
      </x:c>
      <x:c r="L98" s="5" t="n">
        <x:f>SUM(G98:I98)</x:f>
        <x:v>81.25</x:v>
      </x:c>
      <x:c r="M98" s="5" t="n">
        <x:f>F98-L98</x:f>
        <x:v>209.95999999999998</x:v>
      </x:c>
      <x:c r="N98" s="6" t="n">
        <x:f>IF(F98=0,0,M98/F98)</x:f>
        <x:v>0.7209917241852958</x:v>
      </x:c>
    </x:row>
    <x:row r="99" ht="24" customHeight="1">
      <x:c r="A99" s="2" t="str">
        <x:v>MG-2025-0087</x:v>
      </x:c>
      <x:c r="B99" s="3" t="n">
        <x:v>45731.5</x:v>
      </x:c>
      <x:c r="C99" s="2" t="str">
        <x:v>Sample Customer 010</x:v>
      </x:c>
      <x:c r="D99" s="2" t="str">
        <x:v>Central Granger</x:v>
      </x:c>
      <x:c r="E99" s="2" t="str">
        <x:v>Lawn care</x:v>
      </x:c>
      <x:c r="F99" s="4" t="n">
        <x:v>77.76</x:v>
      </x:c>
      <x:c r="G99" s="4" t="n">
        <x:v>31.2</x:v>
      </x:c>
      <x:c r="H99" s="4" t="n">
        <x:v>4.12</x:v>
      </x:c>
      <x:c r="I99" s="4" t="n">
        <x:v>12.21</x:v>
      </x:c>
      <x:c r="J99" s="7" t="n">
        <x:v>1.3</x:v>
      </x:c>
      <x:c r="K99" s="2" t="str">
        <x:v>Card</x:v>
      </x:c>
      <x:c r="L99" s="5" t="n">
        <x:f>SUM(G99:I99)</x:f>
        <x:v>47.53</x:v>
      </x:c>
      <x:c r="M99" s="5" t="n">
        <x:f>F99-L99</x:f>
        <x:v>30.230000000000004</x:v>
      </x:c>
      <x:c r="N99" s="6" t="n">
        <x:f>IF(F99=0,0,M99/F99)</x:f>
        <x:v>0.3887602880658437</x:v>
      </x:c>
    </x:row>
    <x:row r="100" ht="24" customHeight="1">
      <x:c r="A100" s="2" t="str">
        <x:v>MG-2025-0114</x:v>
      </x:c>
      <x:c r="B100" s="3" t="n">
        <x:v>45731.5</x:v>
      </x:c>
      <x:c r="C100" s="2" t="str">
        <x:v>Sample Customer 057</x:v>
      </x:c>
      <x:c r="D100" s="2" t="str">
        <x:v>Central Granger</x:v>
      </x:c>
      <x:c r="E100" s="2" t="str">
        <x:v>Mulch &amp; planting</x:v>
      </x:c>
      <x:c r="F100" s="4" t="n">
        <x:v>840.99</x:v>
      </x:c>
      <x:c r="G100" s="4" t="n">
        <x:v>136.8</x:v>
      </x:c>
      <x:c r="H100" s="4" t="n">
        <x:v>189.28</x:v>
      </x:c>
      <x:c r="I100" s="4" t="n">
        <x:v>9.9</x:v>
      </x:c>
      <x:c r="J100" s="7" t="n">
        <x:v>5.7</x:v>
      </x:c>
      <x:c r="K100" s="2" t="str">
        <x:v>Bank transfer</x:v>
      </x:c>
      <x:c r="L100" s="5" t="n">
        <x:f>SUM(G100:I100)</x:f>
        <x:v>335.98</x:v>
      </x:c>
      <x:c r="M100" s="5" t="n">
        <x:f>F100-L100</x:f>
        <x:v>505.01</x:v>
      </x:c>
      <x:c r="N100" s="6" t="n">
        <x:f>IF(F100=0,0,M100/F100)</x:f>
        <x:v>0.6004946551088598</x:v>
      </x:c>
    </x:row>
    <x:row r="101" ht="24" customHeight="1">
      <x:c r="A101" s="2" t="str">
        <x:v>MG-2025-0071</x:v>
      </x:c>
      <x:c r="B101" s="3" t="n">
        <x:v>45732.5</x:v>
      </x:c>
      <x:c r="C101" s="2" t="str">
        <x:v>Sample Customer 113</x:v>
      </x:c>
      <x:c r="D101" s="2" t="str">
        <x:v>East Granger</x:v>
      </x:c>
      <x:c r="E101" s="2" t="str">
        <x:v>Seasonal cleanup</x:v>
      </x:c>
      <x:c r="F101" s="4" t="n">
        <x:v>233.47</x:v>
      </x:c>
      <x:c r="G101" s="4" t="n">
        <x:v>98.4</x:v>
      </x:c>
      <x:c r="H101" s="4" t="n">
        <x:v>5.47</x:v>
      </x:c>
      <x:c r="I101" s="4" t="n">
        <x:v>10.2</x:v>
      </x:c>
      <x:c r="J101" s="7" t="n">
        <x:v>4.1</x:v>
      </x:c>
      <x:c r="K101" s="2" t="str">
        <x:v>Check</x:v>
      </x:c>
      <x:c r="L101" s="5" t="n">
        <x:f>SUM(G101:I101)</x:f>
        <x:v>114.07000000000001</x:v>
      </x:c>
      <x:c r="M101" s="5" t="n">
        <x:f>F101-L101</x:f>
        <x:v>119.39999999999999</x:v>
      </x:c>
      <x:c r="N101" s="6" t="n">
        <x:f>IF(F101=0,0,M101/F101)</x:f>
        <x:v>0.5114147427935066</x:v>
      </x:c>
    </x:row>
    <x:row r="102" ht="24" customHeight="1">
      <x:c r="A102" s="2" t="str">
        <x:v>MG-2025-0078</x:v>
      </x:c>
      <x:c r="B102" s="3" t="n">
        <x:v>45732.5</x:v>
      </x:c>
      <x:c r="C102" s="2" t="str">
        <x:v>Sample Customer 017</x:v>
      </x:c>
      <x:c r="D102" s="2" t="str">
        <x:v>Central Granger</x:v>
      </x:c>
      <x:c r="E102" s="2" t="str">
        <x:v>Seasonal cleanup</x:v>
      </x:c>
      <x:c r="F102" s="4" t="n">
        <x:v>341.15</x:v>
      </x:c>
      <x:c r="G102" s="4" t="n">
        <x:v>60</x:v>
      </x:c>
      <x:c r="H102" s="4" t="n">
        <x:v>6.99</x:v>
      </x:c>
      <x:c r="I102" s="4" t="n">
        <x:v>5.84</x:v>
      </x:c>
      <x:c r="J102" s="7" t="n">
        <x:v>2.5</x:v>
      </x:c>
      <x:c r="K102" s="2" t="str">
        <x:v>Bank transfer</x:v>
      </x:c>
      <x:c r="L102" s="5" t="n">
        <x:f>SUM(G102:I102)</x:f>
        <x:v>72.83</x:v>
      </x:c>
      <x:c r="M102" s="5" t="n">
        <x:f>F102-L102</x:f>
        <x:v>268.32</x:v>
      </x:c>
      <x:c r="N102" s="6" t="n">
        <x:f>IF(F102=0,0,M102/F102)</x:f>
        <x:v>0.7865161952220431</x:v>
      </x:c>
    </x:row>
    <x:row r="103" ht="24" customHeight="1">
      <x:c r="A103" s="2" t="str">
        <x:v>MG-2025-0101</x:v>
      </x:c>
      <x:c r="B103" s="3" t="n">
        <x:v>45732.5</x:v>
      </x:c>
      <x:c r="C103" s="2" t="str">
        <x:v>Sample Customer 035</x:v>
      </x:c>
      <x:c r="D103" s="2" t="str">
        <x:v>North Granger</x:v>
      </x:c>
      <x:c r="E103" s="2" t="str">
        <x:v>Seasonal cleanup</x:v>
      </x:c>
      <x:c r="F103" s="4" t="n">
        <x:v>273.01</x:v>
      </x:c>
      <x:c r="G103" s="4" t="n">
        <x:v>67.2</x:v>
      </x:c>
      <x:c r="H103" s="4" t="n">
        <x:v>11.87</x:v>
      </x:c>
      <x:c r="I103" s="4" t="n">
        <x:v>12.99</x:v>
      </x:c>
      <x:c r="J103" s="7" t="n">
        <x:v>2.8</x:v>
      </x:c>
      <x:c r="K103" s="2" t="str">
        <x:v>Card</x:v>
      </x:c>
      <x:c r="L103" s="5" t="n">
        <x:f>SUM(G103:I103)</x:f>
        <x:v>92.06</x:v>
      </x:c>
      <x:c r="M103" s="5" t="n">
        <x:f>F103-L103</x:f>
        <x:v>180.95</x:v>
      </x:c>
      <x:c r="N103" s="6" t="n">
        <x:f>IF(F103=0,0,M103/F103)</x:f>
        <x:v>0.6627962345701622</x:v>
      </x:c>
    </x:row>
    <x:row r="104" ht="24" customHeight="1">
      <x:c r="A104" s="2" t="str">
        <x:v>MG-2025-0103</x:v>
      </x:c>
      <x:c r="B104" s="3" t="n">
        <x:v>45732.5</x:v>
      </x:c>
      <x:c r="C104" s="2" t="str">
        <x:v>Sample Customer 090</x:v>
      </x:c>
      <x:c r="D104" s="2" t="str">
        <x:v>Central Granger</x:v>
      </x:c>
      <x:c r="E104" s="2" t="str">
        <x:v>Landscape installation</x:v>
      </x:c>
      <x:c r="F104" s="4" t="n">
        <x:v>1437.65</x:v>
      </x:c>
      <x:c r="G104" s="4" t="n">
        <x:v>376.8</x:v>
      </x:c>
      <x:c r="H104" s="4" t="n">
        <x:v>220.54</x:v>
      </x:c>
      <x:c r="I104" s="4" t="n">
        <x:v>6.18</x:v>
      </x:c>
      <x:c r="J104" s="7" t="n">
        <x:v>15.7</x:v>
      </x:c>
      <x:c r="K104" s="2" t="str">
        <x:v>Check</x:v>
      </x:c>
      <x:c r="L104" s="5" t="n">
        <x:f>SUM(G104:I104)</x:f>
        <x:v>603.52</x:v>
      </x:c>
      <x:c r="M104" s="5" t="n">
        <x:f>F104-L104</x:f>
        <x:v>834.1300000000001</x:v>
      </x:c>
      <x:c r="N104" s="6" t="n">
        <x:f>IF(F104=0,0,M104/F104)</x:f>
        <x:v>0.5802038048203666</x:v>
      </x:c>
    </x:row>
    <x:row r="105" ht="24" customHeight="1">
      <x:c r="A105" s="2" t="str">
        <x:v>MG-2025-0104</x:v>
      </x:c>
      <x:c r="B105" s="3" t="n">
        <x:v>45732.5</x:v>
      </x:c>
      <x:c r="C105" s="2" t="str">
        <x:v>Sample Customer 117</x:v>
      </x:c>
      <x:c r="D105" s="2" t="str">
        <x:v>Central Granger</x:v>
      </x:c>
      <x:c r="E105" s="2" t="str">
        <x:v>Seasonal cleanup</x:v>
      </x:c>
      <x:c r="F105" s="4" t="n">
        <x:v>287.98</x:v>
      </x:c>
      <x:c r="G105" s="4" t="n">
        <x:v>84</x:v>
      </x:c>
      <x:c r="H105" s="4" t="n">
        <x:v>15.21</x:v>
      </x:c>
      <x:c r="I105" s="4" t="n">
        <x:v>12.81</x:v>
      </x:c>
      <x:c r="J105" s="7" t="n">
        <x:v>3.5</x:v>
      </x:c>
      <x:c r="K105" s="2" t="str">
        <x:v>Card</x:v>
      </x:c>
      <x:c r="L105" s="5" t="n">
        <x:f>SUM(G105:I105)</x:f>
        <x:v>112.02000000000001</x:v>
      </x:c>
      <x:c r="M105" s="5" t="n">
        <x:f>F105-L105</x:f>
        <x:v>175.96</x:v>
      </x:c>
      <x:c r="N105" s="6" t="n">
        <x:f>IF(F105=0,0,M105/F105)</x:f>
        <x:v>0.6110146537954024</x:v>
      </x:c>
    </x:row>
    <x:row r="106" ht="24" customHeight="1">
      <x:c r="A106" s="2" t="str">
        <x:v>MG-2025-0105</x:v>
      </x:c>
      <x:c r="B106" s="3" t="n">
        <x:v>45733.5</x:v>
      </x:c>
      <x:c r="C106" s="2" t="str">
        <x:v>Sample Customer 017</x:v>
      </x:c>
      <x:c r="D106" s="2" t="str">
        <x:v>Central Granger</x:v>
      </x:c>
      <x:c r="E106" s="2" t="str">
        <x:v>Seasonal cleanup</x:v>
      </x:c>
      <x:c r="F106" s="4" t="n">
        <x:v>317.58</x:v>
      </x:c>
      <x:c r="G106" s="4" t="n">
        <x:v>93.6</x:v>
      </x:c>
      <x:c r="H106" s="4" t="n">
        <x:v>17.46</x:v>
      </x:c>
      <x:c r="I106" s="4" t="n">
        <x:v>7.4</x:v>
      </x:c>
      <x:c r="J106" s="7" t="n">
        <x:v>3.9</x:v>
      </x:c>
      <x:c r="K106" s="2" t="str">
        <x:v>Bank transfer</x:v>
      </x:c>
      <x:c r="L106" s="5" t="n">
        <x:f>SUM(G106:I106)</x:f>
        <x:v>118.46000000000001</x:v>
      </x:c>
      <x:c r="M106" s="5" t="n">
        <x:f>F106-L106</x:f>
        <x:v>199.11999999999998</x:v>
      </x:c>
      <x:c r="N106" s="6" t="n">
        <x:f>IF(F106=0,0,M106/F106)</x:f>
        <x:v>0.6269916241576925</x:v>
      </x:c>
    </x:row>
    <x:row r="107" ht="24" customHeight="1">
      <x:c r="A107" s="2" t="str">
        <x:v>MG-2025-0070</x:v>
      </x:c>
      <x:c r="B107" s="3" t="n">
        <x:v>45736.5</x:v>
      </x:c>
      <x:c r="C107" s="2" t="str">
        <x:v>Sample Customer 109</x:v>
      </x:c>
      <x:c r="D107" s="2" t="str">
        <x:v>North Granger</x:v>
      </x:c>
      <x:c r="E107" s="2" t="str">
        <x:v>Seasonal cleanup</x:v>
      </x:c>
      <x:c r="F107" s="4" t="n">
        <x:v>302.69</x:v>
      </x:c>
      <x:c r="G107" s="4" t="n">
        <x:v>69.6</x:v>
      </x:c>
      <x:c r="H107" s="4" t="n">
        <x:v>9.18</x:v>
      </x:c>
      <x:c r="I107" s="4" t="n">
        <x:v>5.8</x:v>
      </x:c>
      <x:c r="J107" s="7" t="n">
        <x:v>2.9</x:v>
      </x:c>
      <x:c r="K107" s="2" t="str">
        <x:v>Check</x:v>
      </x:c>
      <x:c r="L107" s="5" t="n">
        <x:f>SUM(G107:I107)</x:f>
        <x:v>84.58</x:v>
      </x:c>
      <x:c r="M107" s="5" t="n">
        <x:f>F107-L107</x:f>
        <x:v>218.11</x:v>
      </x:c>
      <x:c r="N107" s="6" t="n">
        <x:f>IF(F107=0,0,M107/F107)</x:f>
        <x:v>0.7205722025835013</x:v>
      </x:c>
    </x:row>
    <x:row r="108" ht="24" customHeight="1">
      <x:c r="A108" s="2" t="str">
        <x:v>MG-2025-0082</x:v>
      </x:c>
      <x:c r="B108" s="3" t="n">
        <x:v>45736.5</x:v>
      </x:c>
      <x:c r="C108" s="2" t="str">
        <x:v>Sample Customer 117</x:v>
      </x:c>
      <x:c r="D108" s="2" t="str">
        <x:v>Central Granger</x:v>
      </x:c>
      <x:c r="E108" s="2" t="str">
        <x:v>Seasonal cleanup</x:v>
      </x:c>
      <x:c r="F108" s="4" t="n">
        <x:v>356.72</x:v>
      </x:c>
      <x:c r="G108" s="4" t="n">
        <x:v>100.8</x:v>
      </x:c>
      <x:c r="H108" s="4" t="n">
        <x:v>11.49</x:v>
      </x:c>
      <x:c r="I108" s="4" t="n">
        <x:v>9.21</x:v>
      </x:c>
      <x:c r="J108" s="7" t="n">
        <x:v>4.2</x:v>
      </x:c>
      <x:c r="K108" s="2" t="str">
        <x:v>Check</x:v>
      </x:c>
      <x:c r="L108" s="5" t="n">
        <x:f>SUM(G108:I108)</x:f>
        <x:v>121.5</x:v>
      </x:c>
      <x:c r="M108" s="5" t="n">
        <x:f>F108-L108</x:f>
        <x:v>235.22000000000003</x:v>
      </x:c>
      <x:c r="N108" s="6" t="n">
        <x:f>IF(F108=0,0,M108/F108)</x:f>
        <x:v>0.6593967257232564</x:v>
      </x:c>
    </x:row>
    <x:row r="109" ht="24" customHeight="1">
      <x:c r="A109" s="2" t="str">
        <x:v>MG-2025-0085</x:v>
      </x:c>
      <x:c r="B109" s="3" t="n">
        <x:v>45737.5</x:v>
      </x:c>
      <x:c r="C109" s="2" t="str">
        <x:v>Sample Customer 037</x:v>
      </x:c>
      <x:c r="D109" s="2" t="str">
        <x:v>West Granger</x:v>
      </x:c>
      <x:c r="E109" s="2" t="str">
        <x:v>Seasonal cleanup</x:v>
      </x:c>
      <x:c r="F109" s="4" t="n">
        <x:v>297.83</x:v>
      </x:c>
      <x:c r="G109" s="4" t="n">
        <x:v>86.4</x:v>
      </x:c>
      <x:c r="H109" s="4" t="n">
        <x:v>16.96</x:v>
      </x:c>
      <x:c r="I109" s="4" t="n">
        <x:v>10.88</x:v>
      </x:c>
      <x:c r="J109" s="7" t="n">
        <x:v>3.6</x:v>
      </x:c>
      <x:c r="K109" s="2" t="str">
        <x:v>Check</x:v>
      </x:c>
      <x:c r="L109" s="5" t="n">
        <x:f>SUM(G109:I109)</x:f>
        <x:v>114.24000000000001</x:v>
      </x:c>
      <x:c r="M109" s="5" t="n">
        <x:f>F109-L109</x:f>
        <x:v>183.58999999999997</x:v>
      </x:c>
      <x:c r="N109" s="6" t="n">
        <x:f>IF(F109=0,0,M109/F109)</x:f>
        <x:v>0.6164254776214618</x:v>
      </x:c>
    </x:row>
    <x:row r="110" ht="24" customHeight="1">
      <x:c r="A110" s="2" t="str">
        <x:v>MG-2025-0108</x:v>
      </x:c>
      <x:c r="B110" s="3" t="n">
        <x:v>45737.5</x:v>
      </x:c>
      <x:c r="C110" s="2" t="str">
        <x:v>Sample Customer 081</x:v>
      </x:c>
      <x:c r="D110" s="2" t="str">
        <x:v>East Granger</x:v>
      </x:c>
      <x:c r="E110" s="2" t="str">
        <x:v>Seasonal cleanup</x:v>
      </x:c>
      <x:c r="F110" s="4" t="n">
        <x:v>342.11</x:v>
      </x:c>
      <x:c r="G110" s="4" t="n">
        <x:v>96</x:v>
      </x:c>
      <x:c r="H110" s="4" t="n">
        <x:v>7.33</x:v>
      </x:c>
      <x:c r="I110" s="4" t="n">
        <x:v>3.68</x:v>
      </x:c>
      <x:c r="J110" s="7" t="n">
        <x:v>4</x:v>
      </x:c>
      <x:c r="K110" s="2" t="str">
        <x:v>Check</x:v>
      </x:c>
      <x:c r="L110" s="5" t="n">
        <x:f>SUM(G110:I110)</x:f>
        <x:v>107.01</x:v>
      </x:c>
      <x:c r="M110" s="5" t="n">
        <x:f>F110-L110</x:f>
        <x:v>235.10000000000002</x:v>
      </x:c>
      <x:c r="N110" s="6" t="n">
        <x:f>IF(F110=0,0,M110/F110)</x:f>
        <x:v>0.6872058694571922</x:v>
      </x:c>
    </x:row>
    <x:row r="111" ht="24" customHeight="1">
      <x:c r="A111" s="2" t="str">
        <x:v>MG-2025-0112</x:v>
      </x:c>
      <x:c r="B111" s="3" t="n">
        <x:v>45737.5</x:v>
      </x:c>
      <x:c r="C111" s="2" t="str">
        <x:v>Sample Customer 112</x:v>
      </x:c>
      <x:c r="D111" s="2" t="str">
        <x:v>Central Granger</x:v>
      </x:c>
      <x:c r="E111" s="2" t="str">
        <x:v>Seasonal cleanup</x:v>
      </x:c>
      <x:c r="F111" s="4" t="n">
        <x:v>331.05</x:v>
      </x:c>
      <x:c r="G111" s="4" t="n">
        <x:v>76.8</x:v>
      </x:c>
      <x:c r="H111" s="4" t="n">
        <x:v>14.34</x:v>
      </x:c>
      <x:c r="I111" s="4" t="n">
        <x:v>5.32</x:v>
      </x:c>
      <x:c r="J111" s="7" t="n">
        <x:v>3.2</x:v>
      </x:c>
      <x:c r="K111" s="2" t="str">
        <x:v>Bank transfer</x:v>
      </x:c>
      <x:c r="L111" s="5" t="n">
        <x:f>SUM(G111:I111)</x:f>
        <x:v>96.46000000000001</x:v>
      </x:c>
      <x:c r="M111" s="5" t="n">
        <x:f>F111-L111</x:f>
        <x:v>234.59</x:v>
      </x:c>
      <x:c r="N111" s="6" t="n">
        <x:f>IF(F111=0,0,M111/F111)</x:f>
        <x:v>0.708624074913155</x:v>
      </x:c>
    </x:row>
    <x:row r="112" ht="24" customHeight="1">
      <x:c r="A112" s="2" t="str">
        <x:v>MG-2025-0089</x:v>
      </x:c>
      <x:c r="B112" s="3" t="n">
        <x:v>45738.5</x:v>
      </x:c>
      <x:c r="C112" s="2" t="str">
        <x:v>Sample Customer 006</x:v>
      </x:c>
      <x:c r="D112" s="2" t="str">
        <x:v>South Granger</x:v>
      </x:c>
      <x:c r="E112" s="2" t="str">
        <x:v>Mulch &amp; planting</x:v>
      </x:c>
      <x:c r="F112" s="4" t="n">
        <x:v>758.72</x:v>
      </x:c>
      <x:c r="G112" s="4" t="n">
        <x:v>165.6</x:v>
      </x:c>
      <x:c r="H112" s="4" t="n">
        <x:v>78.42</x:v>
      </x:c>
      <x:c r="I112" s="4" t="n">
        <x:v>5.29</x:v>
      </x:c>
      <x:c r="J112" s="7" t="n">
        <x:v>6.9</x:v>
      </x:c>
      <x:c r="K112" s="2" t="str">
        <x:v>Check</x:v>
      </x:c>
      <x:c r="L112" s="5" t="n">
        <x:f>SUM(G112:I112)</x:f>
        <x:v>249.30999999999997</x:v>
      </x:c>
      <x:c r="M112" s="5" t="n">
        <x:f>F112-L112</x:f>
        <x:v>509.4100000000001</x:v>
      </x:c>
      <x:c r="N112" s="6" t="n">
        <x:f>IF(F112=0,0,M112/F112)</x:f>
        <x:v>0.6714071067060313</x:v>
      </x:c>
    </x:row>
    <x:row r="113" ht="24" customHeight="1">
      <x:c r="A113" s="2" t="str">
        <x:v>MG-2025-0118</x:v>
      </x:c>
      <x:c r="B113" s="3" t="n">
        <x:v>45738.5</x:v>
      </x:c>
      <x:c r="C113" s="2" t="str">
        <x:v>Sample Customer 103</x:v>
      </x:c>
      <x:c r="D113" s="2" t="str">
        <x:v>South Granger</x:v>
      </x:c>
      <x:c r="E113" s="2" t="str">
        <x:v>Seasonal cleanup</x:v>
      </x:c>
      <x:c r="F113" s="4" t="n">
        <x:v>324.31</x:v>
      </x:c>
      <x:c r="G113" s="4" t="n">
        <x:v>84</x:v>
      </x:c>
      <x:c r="H113" s="4" t="n">
        <x:v>15.28</x:v>
      </x:c>
      <x:c r="I113" s="4" t="n">
        <x:v>10.21</x:v>
      </x:c>
      <x:c r="J113" s="7" t="n">
        <x:v>3.5</x:v>
      </x:c>
      <x:c r="K113" s="2" t="str">
        <x:v>Check</x:v>
      </x:c>
      <x:c r="L113" s="5" t="n">
        <x:f>SUM(G113:I113)</x:f>
        <x:v>109.49000000000001</x:v>
      </x:c>
      <x:c r="M113" s="5" t="n">
        <x:f>F113-L113</x:f>
        <x:v>214.82</x:v>
      </x:c>
      <x:c r="N113" s="6" t="n">
        <x:f>IF(F113=0,0,M113/F113)</x:f>
        <x:v>0.6623909222657334</x:v>
      </x:c>
    </x:row>
    <x:row r="114" ht="24" customHeight="1">
      <x:c r="A114" s="2" t="str">
        <x:v>MG-2025-0098</x:v>
      </x:c>
      <x:c r="B114" s="3" t="n">
        <x:v>45739.5</x:v>
      </x:c>
      <x:c r="C114" s="2" t="str">
        <x:v>Sample Customer 060</x:v>
      </x:c>
      <x:c r="D114" s="2" t="str">
        <x:v>North Granger</x:v>
      </x:c>
      <x:c r="E114" s="2" t="str">
        <x:v>Mulch &amp; planting</x:v>
      </x:c>
      <x:c r="F114" s="4" t="n">
        <x:v>730.51</x:v>
      </x:c>
      <x:c r="G114" s="4" t="n">
        <x:v>122.4</x:v>
      </x:c>
      <x:c r="H114" s="4" t="n">
        <x:v>161.62</x:v>
      </x:c>
      <x:c r="I114" s="4" t="n">
        <x:v>5.92</x:v>
      </x:c>
      <x:c r="J114" s="7" t="n">
        <x:v>5.1</x:v>
      </x:c>
      <x:c r="K114" s="2" t="str">
        <x:v>Bank transfer</x:v>
      </x:c>
      <x:c r="L114" s="5" t="n">
        <x:f>SUM(G114:I114)</x:f>
        <x:v>289.94</x:v>
      </x:c>
      <x:c r="M114" s="5" t="n">
        <x:f>F114-L114</x:f>
        <x:v>440.57</x:v>
      </x:c>
      <x:c r="N114" s="6" t="n">
        <x:f>IF(F114=0,0,M114/F114)</x:f>
        <x:v>0.6030992046652339</x:v>
      </x:c>
    </x:row>
    <x:row r="115" ht="24" customHeight="1">
      <x:c r="A115" s="2" t="str">
        <x:v>MG-2025-0109</x:v>
      </x:c>
      <x:c r="B115" s="3" t="n">
        <x:v>45739.5</x:v>
      </x:c>
      <x:c r="C115" s="2" t="str">
        <x:v>Sample Customer 118</x:v>
      </x:c>
      <x:c r="D115" s="2" t="str">
        <x:v>East Granger</x:v>
      </x:c>
      <x:c r="E115" s="2" t="str">
        <x:v>Seasonal cleanup</x:v>
      </x:c>
      <x:c r="F115" s="4" t="n">
        <x:v>264.99</x:v>
      </x:c>
      <x:c r="G115" s="4" t="n">
        <x:v>57.6</x:v>
      </x:c>
      <x:c r="H115" s="4" t="n">
        <x:v>15.67</x:v>
      </x:c>
      <x:c r="I115" s="4" t="n">
        <x:v>10.6</x:v>
      </x:c>
      <x:c r="J115" s="7" t="n">
        <x:v>2.4</x:v>
      </x:c>
      <x:c r="K115" s="2" t="str">
        <x:v>Card</x:v>
      </x:c>
      <x:c r="L115" s="5" t="n">
        <x:f>SUM(G115:I115)</x:f>
        <x:v>83.86999999999999</x:v>
      </x:c>
      <x:c r="M115" s="5" t="n">
        <x:f>F115-L115</x:f>
        <x:v>181.12</x:v>
      </x:c>
      <x:c r="N115" s="6" t="n">
        <x:f>IF(F115=0,0,M115/F115)</x:f>
        <x:v>0.6834974904713386</x:v>
      </x:c>
    </x:row>
    <x:row r="116" ht="24" customHeight="1">
      <x:c r="A116" s="2" t="str">
        <x:v>MG-2025-0090</x:v>
      </x:c>
      <x:c r="B116" s="3" t="n">
        <x:v>45741.5</x:v>
      </x:c>
      <x:c r="C116" s="2" t="str">
        <x:v>Sample Customer 076</x:v>
      </x:c>
      <x:c r="D116" s="2" t="str">
        <x:v>North Granger</x:v>
      </x:c>
      <x:c r="E116" s="2" t="str">
        <x:v>Mulch &amp; planting</x:v>
      </x:c>
      <x:c r="F116" s="4" t="n">
        <x:v>844.86</x:v>
      </x:c>
      <x:c r="G116" s="4" t="n">
        <x:v>170.4</x:v>
      </x:c>
      <x:c r="H116" s="4" t="n">
        <x:v>114.09</x:v>
      </x:c>
      <x:c r="I116" s="4" t="n">
        <x:v>3.4</x:v>
      </x:c>
      <x:c r="J116" s="7" t="n">
        <x:v>7.1</x:v>
      </x:c>
      <x:c r="K116" s="2" t="str">
        <x:v>Card</x:v>
      </x:c>
      <x:c r="L116" s="5" t="n">
        <x:f>SUM(G116:I116)</x:f>
        <x:v>287.89</x:v>
      </x:c>
      <x:c r="M116" s="5" t="n">
        <x:f>F116-L116</x:f>
        <x:v>556.97</x:v>
      </x:c>
      <x:c r="N116" s="6" t="n">
        <x:f>IF(F116=0,0,M116/F116)</x:f>
        <x:v>0.6592453187510356</x:v>
      </x:c>
    </x:row>
    <x:row r="117" ht="24" customHeight="1">
      <x:c r="A117" s="2" t="str">
        <x:v>MG-2025-0095</x:v>
      </x:c>
      <x:c r="B117" s="3" t="n">
        <x:v>45741.5</x:v>
      </x:c>
      <x:c r="C117" s="2" t="str">
        <x:v>Sample Customer 060</x:v>
      </x:c>
      <x:c r="D117" s="2" t="str">
        <x:v>North Granger</x:v>
      </x:c>
      <x:c r="E117" s="2" t="str">
        <x:v>Seasonal cleanup</x:v>
      </x:c>
      <x:c r="F117" s="4" t="n">
        <x:v>259.2</x:v>
      </x:c>
      <x:c r="G117" s="4" t="n">
        <x:v>72</x:v>
      </x:c>
      <x:c r="H117" s="4" t="n">
        <x:v>13.03</x:v>
      </x:c>
      <x:c r="I117" s="4" t="n">
        <x:v>9.25</x:v>
      </x:c>
      <x:c r="J117" s="7" t="n">
        <x:v>3</x:v>
      </x:c>
      <x:c r="K117" s="2" t="str">
        <x:v>Card</x:v>
      </x:c>
      <x:c r="L117" s="5" t="n">
        <x:f>SUM(G117:I117)</x:f>
        <x:v>94.28</x:v>
      </x:c>
      <x:c r="M117" s="5" t="n">
        <x:f>F117-L117</x:f>
        <x:v>164.92</x:v>
      </x:c>
      <x:c r="N117" s="6" t="n">
        <x:f>IF(F117=0,0,M117/F117)</x:f>
        <x:v>0.6362654320987654</x:v>
      </x:c>
    </x:row>
    <x:row r="118" ht="24" customHeight="1">
      <x:c r="A118" s="2" t="str">
        <x:v>MG-2025-0116</x:v>
      </x:c>
      <x:c r="B118" s="3" t="n">
        <x:v>45741.5</x:v>
      </x:c>
      <x:c r="C118" s="2" t="str">
        <x:v>Sample Customer 038</x:v>
      </x:c>
      <x:c r="D118" s="2" t="str">
        <x:v>East Granger</x:v>
      </x:c>
      <x:c r="E118" s="2" t="str">
        <x:v>Lawn care</x:v>
      </x:c>
      <x:c r="F118" s="4" t="n">
        <x:v>78.98</x:v>
      </x:c>
      <x:c r="G118" s="4" t="n">
        <x:v>26.4</x:v>
      </x:c>
      <x:c r="H118" s="4" t="n">
        <x:v>1.61</x:v>
      </x:c>
      <x:c r="I118" s="4" t="n">
        <x:v>11.65</x:v>
      </x:c>
      <x:c r="J118" s="7" t="n">
        <x:v>1.1</x:v>
      </x:c>
      <x:c r="K118" s="2" t="str">
        <x:v>Check</x:v>
      </x:c>
      <x:c r="L118" s="5" t="n">
        <x:f>SUM(G118:I118)</x:f>
        <x:v>39.66</x:v>
      </x:c>
      <x:c r="M118" s="5" t="n">
        <x:f>F118-L118</x:f>
        <x:v>39.32000000000001</x:v>
      </x:c>
      <x:c r="N118" s="6" t="n">
        <x:f>IF(F118=0,0,M118/F118)</x:f>
        <x:v>0.49784755634337813</x:v>
      </x:c>
    </x:row>
    <x:row r="119" ht="24" customHeight="1">
      <x:c r="A119" s="2" t="str">
        <x:v>MG-2025-0068</x:v>
      </x:c>
      <x:c r="B119" s="3" t="n">
        <x:v>45743.5</x:v>
      </x:c>
      <x:c r="C119" s="2" t="str">
        <x:v>Sample Customer 100</x:v>
      </x:c>
      <x:c r="D119" s="2" t="str">
        <x:v>West Granger</x:v>
      </x:c>
      <x:c r="E119" s="2" t="str">
        <x:v>Seasonal cleanup</x:v>
      </x:c>
      <x:c r="F119" s="4" t="n">
        <x:v>295.16</x:v>
      </x:c>
      <x:c r="G119" s="4" t="n">
        <x:v>88.8</x:v>
      </x:c>
      <x:c r="H119" s="4" t="n">
        <x:v>9.07</x:v>
      </x:c>
      <x:c r="I119" s="4" t="n">
        <x:v>11.52</x:v>
      </x:c>
      <x:c r="J119" s="7" t="n">
        <x:v>3.7</x:v>
      </x:c>
      <x:c r="K119" s="2" t="str">
        <x:v>Card</x:v>
      </x:c>
      <x:c r="L119" s="5" t="n">
        <x:f>SUM(G119:I119)</x:f>
        <x:v>109.39</x:v>
      </x:c>
      <x:c r="M119" s="5" t="n">
        <x:f>F119-L119</x:f>
        <x:v>185.77000000000004</x:v>
      </x:c>
      <x:c r="N119" s="6" t="n">
        <x:f>IF(F119=0,0,M119/F119)</x:f>
        <x:v>0.6293874508741023</x:v>
      </x:c>
    </x:row>
    <x:row r="120" ht="24" customHeight="1">
      <x:c r="A120" s="2" t="str">
        <x:v>MG-2025-0091</x:v>
      </x:c>
      <x:c r="B120" s="3" t="n">
        <x:v>45743.5</x:v>
      </x:c>
      <x:c r="C120" s="2" t="str">
        <x:v>Sample Customer 061</x:v>
      </x:c>
      <x:c r="D120" s="2" t="str">
        <x:v>Mishawaka area</x:v>
      </x:c>
      <x:c r="E120" s="2" t="str">
        <x:v>Seasonal cleanup</x:v>
      </x:c>
      <x:c r="F120" s="4" t="n">
        <x:v>296.12</x:v>
      </x:c>
      <x:c r="G120" s="4" t="n">
        <x:v>67.2</x:v>
      </x:c>
      <x:c r="H120" s="4" t="n">
        <x:v>17.73</x:v>
      </x:c>
      <x:c r="I120" s="4" t="n">
        <x:v>7.36</x:v>
      </x:c>
      <x:c r="J120" s="7" t="n">
        <x:v>2.8</x:v>
      </x:c>
      <x:c r="K120" s="2" t="str">
        <x:v>Bank transfer</x:v>
      </x:c>
      <x:c r="L120" s="5" t="n">
        <x:f>SUM(G120:I120)</x:f>
        <x:v>92.29</x:v>
      </x:c>
      <x:c r="M120" s="5" t="n">
        <x:f>F120-L120</x:f>
        <x:v>203.82999999999998</x:v>
      </x:c>
      <x:c r="N120" s="6" t="n">
        <x:f>IF(F120=0,0,M120/F120)</x:f>
        <x:v>0.688335809806835</x:v>
      </x:c>
    </x:row>
    <x:row r="121" ht="24" customHeight="1">
      <x:c r="A121" s="2" t="str">
        <x:v>MG-2025-0094</x:v>
      </x:c>
      <x:c r="B121" s="3" t="n">
        <x:v>45744.5</x:v>
      </x:c>
      <x:c r="C121" s="2" t="str">
        <x:v>Sample Customer 042</x:v>
      </x:c>
      <x:c r="D121" s="2" t="str">
        <x:v>Central Granger</x:v>
      </x:c>
      <x:c r="E121" s="2" t="str">
        <x:v>Lawn care</x:v>
      </x:c>
      <x:c r="F121" s="4" t="n">
        <x:v>77.11</x:v>
      </x:c>
      <x:c r="G121" s="4" t="n">
        <x:v>33.6</x:v>
      </x:c>
      <x:c r="H121" s="4" t="n">
        <x:v>4.09</x:v>
      </x:c>
      <x:c r="I121" s="4" t="n">
        <x:v>3.01</x:v>
      </x:c>
      <x:c r="J121" s="7" t="n">
        <x:v>1.4</x:v>
      </x:c>
      <x:c r="K121" s="2" t="str">
        <x:v>Check</x:v>
      </x:c>
      <x:c r="L121" s="5" t="n">
        <x:f>SUM(G121:I121)</x:f>
        <x:v>40.699999999999996</x:v>
      </x:c>
      <x:c r="M121" s="5" t="n">
        <x:f>F121-L121</x:f>
        <x:v>36.410000000000004</x:v>
      </x:c>
      <x:c r="N121" s="6" t="n">
        <x:f>IF(F121=0,0,M121/F121)</x:f>
        <x:v>0.4721825962910129</x:v>
      </x:c>
    </x:row>
    <x:row r="122" ht="24" customHeight="1">
      <x:c r="A122" s="2" t="str">
        <x:v>MG-2025-0066</x:v>
      </x:c>
      <x:c r="B122" s="3" t="n">
        <x:v>45745.5</x:v>
      </x:c>
      <x:c r="C122" s="2" t="str">
        <x:v>Sample Customer 044</x:v>
      </x:c>
      <x:c r="D122" s="2" t="str">
        <x:v>Central Granger</x:v>
      </x:c>
      <x:c r="E122" s="2" t="str">
        <x:v>Lawn care</x:v>
      </x:c>
      <x:c r="F122" s="4" t="n">
        <x:v>65.65</x:v>
      </x:c>
      <x:c r="G122" s="4" t="n">
        <x:v>28.8</x:v>
      </x:c>
      <x:c r="H122" s="4" t="n">
        <x:v>2.45</x:v>
      </x:c>
      <x:c r="I122" s="4" t="n">
        <x:v>6.62</x:v>
      </x:c>
      <x:c r="J122" s="7" t="n">
        <x:v>1.2</x:v>
      </x:c>
      <x:c r="K122" s="2" t="str">
        <x:v>Bank transfer</x:v>
      </x:c>
      <x:c r="L122" s="5" t="n">
        <x:f>SUM(G122:I122)</x:f>
        <x:v>37.87</x:v>
      </x:c>
      <x:c r="M122" s="5" t="n">
        <x:f>F122-L122</x:f>
        <x:v>27.78000000000001</x:v>
      </x:c>
      <x:c r="N122" s="6" t="n">
        <x:f>IF(F122=0,0,M122/F122)</x:f>
        <x:v>0.42315308453922323</x:v>
      </x:c>
    </x:row>
    <x:row r="123" ht="24" customHeight="1">
      <x:c r="A123" s="2" t="str">
        <x:v>MG-2025-0067</x:v>
      </x:c>
      <x:c r="B123" s="3" t="n">
        <x:v>45746.5</x:v>
      </x:c>
      <x:c r="C123" s="2" t="str">
        <x:v>Sample Customer 091</x:v>
      </x:c>
      <x:c r="D123" s="2" t="str">
        <x:v>Central Granger</x:v>
      </x:c>
      <x:c r="E123" s="2" t="str">
        <x:v>Lawn care</x:v>
      </x:c>
      <x:c r="F123" s="4" t="n">
        <x:v>57.72</x:v>
      </x:c>
      <x:c r="G123" s="4" t="n">
        <x:v>28.8</x:v>
      </x:c>
      <x:c r="H123" s="4" t="n">
        <x:v>2.66</x:v>
      </x:c>
      <x:c r="I123" s="4" t="n">
        <x:v>9.16</x:v>
      </x:c>
      <x:c r="J123" s="7" t="n">
        <x:v>1.2</x:v>
      </x:c>
      <x:c r="K123" s="2" t="str">
        <x:v>Check</x:v>
      </x:c>
      <x:c r="L123" s="5" t="n">
        <x:f>SUM(G123:I123)</x:f>
        <x:v>40.620000000000005</x:v>
      </x:c>
      <x:c r="M123" s="5" t="n">
        <x:f>F123-L123</x:f>
        <x:v>17.099999999999994</x:v>
      </x:c>
      <x:c r="N123" s="6" t="n">
        <x:f>IF(F123=0,0,M123/F123)</x:f>
        <x:v>0.2962577962577962</x:v>
      </x:c>
    </x:row>
    <x:row r="124" ht="24" customHeight="1">
      <x:c r="A124" s="2" t="str">
        <x:v>MG-2025-0099</x:v>
      </x:c>
      <x:c r="B124" s="3" t="n">
        <x:v>45746.5</x:v>
      </x:c>
      <x:c r="C124" s="2" t="str">
        <x:v>Sample Customer 054</x:v>
      </x:c>
      <x:c r="D124" s="2" t="str">
        <x:v>Mishawaka area</x:v>
      </x:c>
      <x:c r="E124" s="2" t="str">
        <x:v>Mulch &amp; planting</x:v>
      </x:c>
      <x:c r="F124" s="4" t="n">
        <x:v>838.58</x:v>
      </x:c>
      <x:c r="G124" s="4" t="n">
        <x:v>132</x:v>
      </x:c>
      <x:c r="H124" s="4" t="n">
        <x:v>143.95</x:v>
      </x:c>
      <x:c r="I124" s="4" t="n">
        <x:v>6.84</x:v>
      </x:c>
      <x:c r="J124" s="7" t="n">
        <x:v>5.5</x:v>
      </x:c>
      <x:c r="K124" s="2" t="str">
        <x:v>Check</x:v>
      </x:c>
      <x:c r="L124" s="5" t="n">
        <x:f>SUM(G124:I124)</x:f>
        <x:v>282.78999999999996</x:v>
      </x:c>
      <x:c r="M124" s="5" t="n">
        <x:f>F124-L124</x:f>
        <x:v>555.7900000000001</x:v>
      </x:c>
      <x:c r="N124" s="6" t="n">
        <x:f>IF(F124=0,0,M124/F124)</x:f>
        <x:v>0.6627751675451359</x:v>
      </x:c>
    </x:row>
    <x:row r="125" ht="24" customHeight="1">
      <x:c r="A125" s="2" t="str">
        <x:v>MG-2025-0155</x:v>
      </x:c>
      <x:c r="B125" s="3" t="n">
        <x:v>45748.5</x:v>
      </x:c>
      <x:c r="C125" s="2" t="str">
        <x:v>Sample Customer 076</x:v>
      </x:c>
      <x:c r="D125" s="2" t="str">
        <x:v>North Granger</x:v>
      </x:c>
      <x:c r="E125" s="2" t="str">
        <x:v>Landscape installation</x:v>
      </x:c>
      <x:c r="F125" s="4" t="n">
        <x:v>1643.67</x:v>
      </x:c>
      <x:c r="G125" s="4" t="n">
        <x:v>225.6</x:v>
      </x:c>
      <x:c r="H125" s="4" t="n">
        <x:v>248.83</x:v>
      </x:c>
      <x:c r="I125" s="4" t="n">
        <x:v>8.99</x:v>
      </x:c>
      <x:c r="J125" s="7" t="n">
        <x:v>9.4</x:v>
      </x:c>
      <x:c r="K125" s="2" t="str">
        <x:v>Card</x:v>
      </x:c>
      <x:c r="L125" s="5" t="n">
        <x:f>SUM(G125:I125)</x:f>
        <x:v>483.42</x:v>
      </x:c>
      <x:c r="M125" s="5" t="n">
        <x:f>F125-L125</x:f>
        <x:v>1160.25</x:v>
      </x:c>
      <x:c r="N125" s="6" t="n">
        <x:f>IF(F125=0,0,M125/F125)</x:f>
        <x:v>0.7058898684042417</x:v>
      </x:c>
    </x:row>
    <x:row r="126" ht="24" customHeight="1">
      <x:c r="A126" s="2" t="str">
        <x:v>MG-2025-0129</x:v>
      </x:c>
      <x:c r="B126" s="3" t="n">
        <x:v>45749.5</x:v>
      </x:c>
      <x:c r="C126" s="2" t="str">
        <x:v>Sample Customer 114</x:v>
      </x:c>
      <x:c r="D126" s="2" t="str">
        <x:v>Central Granger</x:v>
      </x:c>
      <x:c r="E126" s="2" t="str">
        <x:v>Lawn care</x:v>
      </x:c>
      <x:c r="F126" s="4" t="n">
        <x:v>55.22</x:v>
      </x:c>
      <x:c r="G126" s="4" t="n">
        <x:v>28.8</x:v>
      </x:c>
      <x:c r="H126" s="4" t="n">
        <x:v>2.01</x:v>
      </x:c>
      <x:c r="I126" s="4" t="n">
        <x:v>12.52</x:v>
      </x:c>
      <x:c r="J126" s="7" t="n">
        <x:v>1.2</x:v>
      </x:c>
      <x:c r="K126" s="2" t="str">
        <x:v>Check</x:v>
      </x:c>
      <x:c r="L126" s="5" t="n">
        <x:f>SUM(G126:I126)</x:f>
        <x:v>43.33</x:v>
      </x:c>
      <x:c r="M126" s="5" t="n">
        <x:f>F126-L126</x:f>
        <x:v>11.89</x:v>
      </x:c>
      <x:c r="N126" s="6" t="n">
        <x:f>IF(F126=0,0,M126/F126)</x:f>
        <x:v>0.21532053603766751</x:v>
      </x:c>
    </x:row>
    <x:row r="127" ht="24" customHeight="1">
      <x:c r="A127" s="2" t="str">
        <x:v>MG-2025-0138</x:v>
      </x:c>
      <x:c r="B127" s="3" t="n">
        <x:v>45749.5</x:v>
      </x:c>
      <x:c r="C127" s="2" t="str">
        <x:v>Sample Customer 094</x:v>
      </x:c>
      <x:c r="D127" s="2" t="str">
        <x:v>North Granger</x:v>
      </x:c>
      <x:c r="E127" s="2" t="str">
        <x:v>Mulch &amp; planting</x:v>
      </x:c>
      <x:c r="F127" s="4" t="n">
        <x:v>801.77</x:v>
      </x:c>
      <x:c r="G127" s="4" t="n">
        <x:v>156</x:v>
      </x:c>
      <x:c r="H127" s="4" t="n">
        <x:v>127.92</x:v>
      </x:c>
      <x:c r="I127" s="4" t="n">
        <x:v>12.64</x:v>
      </x:c>
      <x:c r="J127" s="7" t="n">
        <x:v>6.5</x:v>
      </x:c>
      <x:c r="K127" s="2" t="str">
        <x:v>Bank transfer</x:v>
      </x:c>
      <x:c r="L127" s="5" t="n">
        <x:f>SUM(G127:I127)</x:f>
        <x:v>296.56</x:v>
      </x:c>
      <x:c r="M127" s="5" t="n">
        <x:f>F127-L127</x:f>
        <x:v>505.21</x:v>
      </x:c>
      <x:c r="N127" s="6" t="n">
        <x:f>IF(F127=0,0,M127/F127)</x:f>
        <x:v>0.6301183631215934</x:v>
      </x:c>
    </x:row>
    <x:row r="128" ht="24" customHeight="1">
      <x:c r="A128" s="2" t="str">
        <x:v>MG-2025-0168</x:v>
      </x:c>
      <x:c r="B128" s="3" t="n">
        <x:v>45749.5</x:v>
      </x:c>
      <x:c r="C128" s="2" t="str">
        <x:v>Sample Customer 079</x:v>
      </x:c>
      <x:c r="D128" s="2" t="str">
        <x:v>Central Granger</x:v>
      </x:c>
      <x:c r="E128" s="2" t="str">
        <x:v>Landscape installation</x:v>
      </x:c>
      <x:c r="F128" s="4" t="n">
        <x:v>1438.75</x:v>
      </x:c>
      <x:c r="G128" s="4" t="n">
        <x:v>324</x:v>
      </x:c>
      <x:c r="H128" s="4" t="n">
        <x:v>322.35</x:v>
      </x:c>
      <x:c r="I128" s="4" t="n">
        <x:v>10.39</x:v>
      </x:c>
      <x:c r="J128" s="7" t="n">
        <x:v>13.5</x:v>
      </x:c>
      <x:c r="K128" s="2" t="str">
        <x:v>Bank transfer</x:v>
      </x:c>
      <x:c r="L128" s="5" t="n">
        <x:f>SUM(G128:I128)</x:f>
        <x:v>656.74</x:v>
      </x:c>
      <x:c r="M128" s="5" t="n">
        <x:f>F128-L128</x:f>
        <x:v>782.01</x:v>
      </x:c>
      <x:c r="N128" s="6" t="n">
        <x:f>IF(F128=0,0,M128/F128)</x:f>
        <x:v>0.5435343179843615</x:v>
      </x:c>
    </x:row>
    <x:row r="129" ht="24" customHeight="1">
      <x:c r="A129" s="2" t="str">
        <x:v>MG-2025-0169</x:v>
      </x:c>
      <x:c r="B129" s="3" t="n">
        <x:v>45749.5</x:v>
      </x:c>
      <x:c r="C129" s="2" t="str">
        <x:v>Sample Customer 117</x:v>
      </x:c>
      <x:c r="D129" s="2" t="str">
        <x:v>Central Granger</x:v>
      </x:c>
      <x:c r="E129" s="2" t="str">
        <x:v>Mulch &amp; planting</x:v>
      </x:c>
      <x:c r="F129" s="4" t="n">
        <x:v>731.85</x:v>
      </x:c>
      <x:c r="G129" s="4" t="n">
        <x:v>139.2</x:v>
      </x:c>
      <x:c r="H129" s="4" t="n">
        <x:v>118.44</x:v>
      </x:c>
      <x:c r="I129" s="4" t="n">
        <x:v>4.51</x:v>
      </x:c>
      <x:c r="J129" s="7" t="n">
        <x:v>5.8</x:v>
      </x:c>
      <x:c r="K129" s="2" t="str">
        <x:v>Bank transfer</x:v>
      </x:c>
      <x:c r="L129" s="5" t="n">
        <x:f>SUM(G129:I129)</x:f>
        <x:v>262.15</x:v>
      </x:c>
      <x:c r="M129" s="5" t="n">
        <x:f>F129-L129</x:f>
        <x:v>469.70000000000005</x:v>
      </x:c>
      <x:c r="N129" s="6" t="n">
        <x:f>IF(F129=0,0,M129/F129)</x:f>
        <x:v>0.6417981826877093</x:v>
      </x:c>
    </x:row>
    <x:row r="130" ht="24" customHeight="1">
      <x:c r="A130" s="2" t="str">
        <x:v>MG-2025-0170</x:v>
      </x:c>
      <x:c r="B130" s="3" t="n">
        <x:v>45749.5</x:v>
      </x:c>
      <x:c r="C130" s="2" t="str">
        <x:v>Sample Customer 014</x:v>
      </x:c>
      <x:c r="D130" s="2" t="str">
        <x:v>Central Granger</x:v>
      </x:c>
      <x:c r="E130" s="2" t="str">
        <x:v>Mulch &amp; planting</x:v>
      </x:c>
      <x:c r="F130" s="4" t="n">
        <x:v>792.15</x:v>
      </x:c>
      <x:c r="G130" s="4" t="n">
        <x:v>199.2</x:v>
      </x:c>
      <x:c r="H130" s="4" t="n">
        <x:v>87.9</x:v>
      </x:c>
      <x:c r="I130" s="4" t="n">
        <x:v>9.46</x:v>
      </x:c>
      <x:c r="J130" s="7" t="n">
        <x:v>8.3</x:v>
      </x:c>
      <x:c r="K130" s="2" t="str">
        <x:v>Card</x:v>
      </x:c>
      <x:c r="L130" s="5" t="n">
        <x:f>SUM(G130:I130)</x:f>
        <x:v>296.56</x:v>
      </x:c>
      <x:c r="M130" s="5" t="n">
        <x:f>F130-L130</x:f>
        <x:v>495.59</x:v>
      </x:c>
      <x:c r="N130" s="6" t="n">
        <x:f>IF(F130=0,0,M130/F130)</x:f>
        <x:v>0.62562645963517</x:v>
      </x:c>
    </x:row>
    <x:row r="131" ht="24" customHeight="1">
      <x:c r="A131" s="2" t="str">
        <x:v>MG-2025-0186</x:v>
      </x:c>
      <x:c r="B131" s="3" t="n">
        <x:v>45749.5</x:v>
      </x:c>
      <x:c r="C131" s="2" t="str">
        <x:v>Sample Customer 012</x:v>
      </x:c>
      <x:c r="D131" s="2" t="str">
        <x:v>East Granger</x:v>
      </x:c>
      <x:c r="E131" s="2" t="str">
        <x:v>Mulch &amp; planting</x:v>
      </x:c>
      <x:c r="F131" s="4" t="n">
        <x:v>592.16</x:v>
      </x:c>
      <x:c r="G131" s="4" t="n">
        <x:v>151.2</x:v>
      </x:c>
      <x:c r="H131" s="4" t="n">
        <x:v>86.13</x:v>
      </x:c>
      <x:c r="I131" s="4" t="n">
        <x:v>3.27</x:v>
      </x:c>
      <x:c r="J131" s="7" t="n">
        <x:v>6.3</x:v>
      </x:c>
      <x:c r="K131" s="2" t="str">
        <x:v>Bank transfer</x:v>
      </x:c>
      <x:c r="L131" s="5" t="n">
        <x:f>SUM(G131:I131)</x:f>
        <x:v>240.6</x:v>
      </x:c>
      <x:c r="M131" s="5" t="n">
        <x:f>F131-L131</x:f>
        <x:v>351.55999999999995</x:v>
      </x:c>
      <x:c r="N131" s="6" t="n">
        <x:f>IF(F131=0,0,M131/F131)</x:f>
        <x:v>0.5936908943528776</x:v>
      </x:c>
    </x:row>
    <x:row r="132" ht="24" customHeight="1">
      <x:c r="A132" s="2" t="str">
        <x:v>MG-2025-0203</x:v>
      </x:c>
      <x:c r="B132" s="3" t="n">
        <x:v>45749.5</x:v>
      </x:c>
      <x:c r="C132" s="2" t="str">
        <x:v>Sample Customer 038</x:v>
      </x:c>
      <x:c r="D132" s="2" t="str">
        <x:v>East Granger</x:v>
      </x:c>
      <x:c r="E132" s="2" t="str">
        <x:v>Lawn care</x:v>
      </x:c>
      <x:c r="F132" s="4" t="n">
        <x:v>71.59</x:v>
      </x:c>
      <x:c r="G132" s="4" t="n">
        <x:v>26.4</x:v>
      </x:c>
      <x:c r="H132" s="4" t="n">
        <x:v>3.41</x:v>
      </x:c>
      <x:c r="I132" s="4" t="n">
        <x:v>6.52</x:v>
      </x:c>
      <x:c r="J132" s="7" t="n">
        <x:v>1.1</x:v>
      </x:c>
      <x:c r="K132" s="2" t="str">
        <x:v>Check</x:v>
      </x:c>
      <x:c r="L132" s="5" t="n">
        <x:f>SUM(G132:I132)</x:f>
        <x:v>36.33</x:v>
      </x:c>
      <x:c r="M132" s="5" t="n">
        <x:f>F132-L132</x:f>
        <x:v>35.260000000000005</x:v>
      </x:c>
      <x:c r="N132" s="6" t="n">
        <x:f>IF(F132=0,0,M132/F132)</x:f>
        <x:v>0.4925268892303395</x:v>
      </x:c>
    </x:row>
    <x:row r="133" ht="24" customHeight="1">
      <x:c r="A133" s="2" t="str">
        <x:v>MG-2025-0204</x:v>
      </x:c>
      <x:c r="B133" s="3" t="n">
        <x:v>45749.5</x:v>
      </x:c>
      <x:c r="C133" s="2" t="str">
        <x:v>Sample Customer 112</x:v>
      </x:c>
      <x:c r="D133" s="2" t="str">
        <x:v>Central Granger</x:v>
      </x:c>
      <x:c r="E133" s="2" t="str">
        <x:v>Mulch &amp; planting</x:v>
      </x:c>
      <x:c r="F133" s="4" t="n">
        <x:v>719.83</x:v>
      </x:c>
      <x:c r="G133" s="4" t="n">
        <x:v>148.8</x:v>
      </x:c>
      <x:c r="H133" s="4" t="n">
        <x:v>131.82</x:v>
      </x:c>
      <x:c r="I133" s="4" t="n">
        <x:v>10.91</x:v>
      </x:c>
      <x:c r="J133" s="7" t="n">
        <x:v>6.2</x:v>
      </x:c>
      <x:c r="K133" s="2" t="str">
        <x:v>Card</x:v>
      </x:c>
      <x:c r="L133" s="5" t="n">
        <x:f>SUM(G133:I133)</x:f>
        <x:v>291.53000000000003</x:v>
      </x:c>
      <x:c r="M133" s="5" t="n">
        <x:f>F133-L133</x:f>
        <x:v>428.3</x:v>
      </x:c>
      <x:c r="N133" s="6" t="n">
        <x:f>IF(F133=0,0,M133/F133)</x:f>
        <x:v>0.5950015975994332</x:v>
      </x:c>
    </x:row>
    <x:row r="134" ht="24" customHeight="1">
      <x:c r="A134" s="2" t="str">
        <x:v>MG-2025-0139</x:v>
      </x:c>
      <x:c r="B134" s="3" t="n">
        <x:v>45750.5</x:v>
      </x:c>
      <x:c r="C134" s="2" t="str">
        <x:v>Sample Customer 109</x:v>
      </x:c>
      <x:c r="D134" s="2" t="str">
        <x:v>North Granger</x:v>
      </x:c>
      <x:c r="E134" s="2" t="str">
        <x:v>Lawn care</x:v>
      </x:c>
      <x:c r="F134" s="4" t="n">
        <x:v>74.3</x:v>
      </x:c>
      <x:c r="G134" s="4" t="n">
        <x:v>28.8</x:v>
      </x:c>
      <x:c r="H134" s="4" t="n">
        <x:v>4.19</x:v>
      </x:c>
      <x:c r="I134" s="4" t="n">
        <x:v>3.73</x:v>
      </x:c>
      <x:c r="J134" s="7" t="n">
        <x:v>1.2</x:v>
      </x:c>
      <x:c r="K134" s="2" t="str">
        <x:v>Bank transfer</x:v>
      </x:c>
      <x:c r="L134" s="5" t="n">
        <x:f>SUM(G134:I134)</x:f>
        <x:v>36.72</x:v>
      </x:c>
      <x:c r="M134" s="5" t="n">
        <x:f>F134-L134</x:f>
        <x:v>37.58</x:v>
      </x:c>
      <x:c r="N134" s="6" t="n">
        <x:f>IF(F134=0,0,M134/F134)</x:f>
        <x:v>0.5057873485868102</x:v>
      </x:c>
    </x:row>
    <x:row r="135" ht="24" customHeight="1">
      <x:c r="A135" s="2" t="str">
        <x:v>MG-2025-0214</x:v>
      </x:c>
      <x:c r="B135" s="3" t="n">
        <x:v>45750.5</x:v>
      </x:c>
      <x:c r="C135" s="2" t="str">
        <x:v>Sample Customer 047</x:v>
      </x:c>
      <x:c r="D135" s="2" t="str">
        <x:v>Central Granger</x:v>
      </x:c>
      <x:c r="E135" s="2" t="str">
        <x:v>Landscape installation</x:v>
      </x:c>
      <x:c r="F135" s="4" t="n">
        <x:v>1427.46</x:v>
      </x:c>
      <x:c r="G135" s="4" t="n">
        <x:v>367.2</x:v>
      </x:c>
      <x:c r="H135" s="4" t="n">
        <x:v>245.12</x:v>
      </x:c>
      <x:c r="I135" s="4" t="n">
        <x:v>9.12</x:v>
      </x:c>
      <x:c r="J135" s="7" t="n">
        <x:v>15.3</x:v>
      </x:c>
      <x:c r="K135" s="2" t="str">
        <x:v>Card</x:v>
      </x:c>
      <x:c r="L135" s="5" t="n">
        <x:f>SUM(G135:I135)</x:f>
        <x:v>621.4399999999999</x:v>
      </x:c>
      <x:c r="M135" s="5" t="n">
        <x:f>F135-L135</x:f>
        <x:v>806.0200000000001</x:v>
      </x:c>
      <x:c r="N135" s="6" t="n">
        <x:f>IF(F135=0,0,M135/F135)</x:f>
        <x:v>0.5646533002676083</x:v>
      </x:c>
    </x:row>
    <x:row r="136" ht="24" customHeight="1">
      <x:c r="A136" s="2" t="str">
        <x:v>MG-2025-0126</x:v>
      </x:c>
      <x:c r="B136" s="3" t="n">
        <x:v>45751.5</x:v>
      </x:c>
      <x:c r="C136" s="2" t="str">
        <x:v>Sample Customer 029</x:v>
      </x:c>
      <x:c r="D136" s="2" t="str">
        <x:v>West Granger</x:v>
      </x:c>
      <x:c r="E136" s="2" t="str">
        <x:v>Seasonal cleanup</x:v>
      </x:c>
      <x:c r="F136" s="4" t="n">
        <x:v>324.13</x:v>
      </x:c>
      <x:c r="G136" s="4" t="n">
        <x:v>76.8</x:v>
      </x:c>
      <x:c r="H136" s="4" t="n">
        <x:v>15.57</x:v>
      </x:c>
      <x:c r="I136" s="4" t="n">
        <x:v>9.49</x:v>
      </x:c>
      <x:c r="J136" s="7" t="n">
        <x:v>3.2</x:v>
      </x:c>
      <x:c r="K136" s="2" t="str">
        <x:v>Card</x:v>
      </x:c>
      <x:c r="L136" s="5" t="n">
        <x:f>SUM(G136:I136)</x:f>
        <x:v>101.86</x:v>
      </x:c>
      <x:c r="M136" s="5" t="n">
        <x:f>F136-L136</x:f>
        <x:v>222.26999999999998</x:v>
      </x:c>
      <x:c r="N136" s="6" t="n">
        <x:f>IF(F136=0,0,M136/F136)</x:f>
        <x:v>0.685743374571931</x:v>
      </x:c>
    </x:row>
    <x:row r="137" ht="24" customHeight="1">
      <x:c r="A137" s="2" t="str">
        <x:v>MG-2025-0146</x:v>
      </x:c>
      <x:c r="B137" s="3" t="n">
        <x:v>45751.5</x:v>
      </x:c>
      <x:c r="C137" s="2" t="str">
        <x:v>Sample Customer 097</x:v>
      </x:c>
      <x:c r="D137" s="2" t="str">
        <x:v>Mishawaka area</x:v>
      </x:c>
      <x:c r="E137" s="2" t="str">
        <x:v>Lawn care</x:v>
      </x:c>
      <x:c r="F137" s="4" t="n">
        <x:v>81.76</x:v>
      </x:c>
      <x:c r="G137" s="4" t="n">
        <x:v>21.6</x:v>
      </x:c>
      <x:c r="H137" s="4" t="n">
        <x:v>2.58</x:v>
      </x:c>
      <x:c r="I137" s="4" t="n">
        <x:v>6.12</x:v>
      </x:c>
      <x:c r="J137" s="7" t="n">
        <x:v>0.9</x:v>
      </x:c>
      <x:c r="K137" s="2" t="str">
        <x:v>Check</x:v>
      </x:c>
      <x:c r="L137" s="5" t="n">
        <x:f>SUM(G137:I137)</x:f>
        <x:v>30.3</x:v>
      </x:c>
      <x:c r="M137" s="5" t="n">
        <x:f>F137-L137</x:f>
        <x:v>51.46000000000001</x:v>
      </x:c>
      <x:c r="N137" s="6" t="n">
        <x:f>IF(F137=0,0,M137/F137)</x:f>
        <x:v>0.62940313111546</x:v>
      </x:c>
    </x:row>
    <x:row r="138" ht="24" customHeight="1">
      <x:c r="A138" s="2" t="str">
        <x:v>MG-2025-0160</x:v>
      </x:c>
      <x:c r="B138" s="3" t="n">
        <x:v>45751.5</x:v>
      </x:c>
      <x:c r="C138" s="2" t="str">
        <x:v>Sample Customer 103</x:v>
      </x:c>
      <x:c r="D138" s="2" t="str">
        <x:v>South Granger</x:v>
      </x:c>
      <x:c r="E138" s="2" t="str">
        <x:v>Mulch &amp; planting</x:v>
      </x:c>
      <x:c r="F138" s="4" t="n">
        <x:v>669.53</x:v>
      </x:c>
      <x:c r="G138" s="4" t="n">
        <x:v>172.8</x:v>
      </x:c>
      <x:c r="H138" s="4" t="n">
        <x:v>98.45</x:v>
      </x:c>
      <x:c r="I138" s="4" t="n">
        <x:v>7.37</x:v>
      </x:c>
      <x:c r="J138" s="7" t="n">
        <x:v>7.2</x:v>
      </x:c>
      <x:c r="K138" s="2" t="str">
        <x:v>Card</x:v>
      </x:c>
      <x:c r="L138" s="5" t="n">
        <x:f>SUM(G138:I138)</x:f>
        <x:v>278.62</x:v>
      </x:c>
      <x:c r="M138" s="5" t="n">
        <x:f>F138-L138</x:f>
        <x:v>390.90999999999997</x:v>
      </x:c>
      <x:c r="N138" s="6" t="n">
        <x:f>IF(F138=0,0,M138/F138)</x:f>
        <x:v>0.5838573327558138</x:v>
      </x:c>
    </x:row>
    <x:row r="139" ht="24" customHeight="1">
      <x:c r="A139" s="2" t="str">
        <x:v>MG-2025-0187</x:v>
      </x:c>
      <x:c r="B139" s="3" t="n">
        <x:v>45751.5</x:v>
      </x:c>
      <x:c r="C139" s="2" t="str">
        <x:v>Sample Customer 065</x:v>
      </x:c>
      <x:c r="D139" s="2" t="str">
        <x:v>West Granger</x:v>
      </x:c>
      <x:c r="E139" s="2" t="str">
        <x:v>Lawn care</x:v>
      </x:c>
      <x:c r="F139" s="4" t="n">
        <x:v>64.55</x:v>
      </x:c>
      <x:c r="G139" s="4" t="n">
        <x:v>21.6</x:v>
      </x:c>
      <x:c r="H139" s="4" t="n">
        <x:v>1.87</x:v>
      </x:c>
      <x:c r="I139" s="4" t="n">
        <x:v>6.19</x:v>
      </x:c>
      <x:c r="J139" s="7" t="n">
        <x:v>0.9</x:v>
      </x:c>
      <x:c r="K139" s="2" t="str">
        <x:v>Check</x:v>
      </x:c>
      <x:c r="L139" s="5" t="n">
        <x:f>SUM(G139:I139)</x:f>
        <x:v>29.660000000000004</x:v>
      </x:c>
      <x:c r="M139" s="5" t="n">
        <x:f>F139-L139</x:f>
        <x:v>34.88999999999999</x:v>
      </x:c>
      <x:c r="N139" s="6" t="n">
        <x:f>IF(F139=0,0,M139/F139)</x:f>
        <x:v>0.5405112316034081</x:v>
      </x:c>
    </x:row>
    <x:row r="140" ht="24" customHeight="1">
      <x:c r="A140" s="2" t="str">
        <x:v>MG-2025-0190</x:v>
      </x:c>
      <x:c r="B140" s="3" t="n">
        <x:v>45751.5</x:v>
      </x:c>
      <x:c r="C140" s="2" t="str">
        <x:v>Sample Customer 071</x:v>
      </x:c>
      <x:c r="D140" s="2" t="str">
        <x:v>Central Granger</x:v>
      </x:c>
      <x:c r="E140" s="2" t="str">
        <x:v>Mulch &amp; planting</x:v>
      </x:c>
      <x:c r="F140" s="4" t="n">
        <x:v>717.89</x:v>
      </x:c>
      <x:c r="G140" s="4" t="n">
        <x:v>148.8</x:v>
      </x:c>
      <x:c r="H140" s="4" t="n">
        <x:v>144.23</x:v>
      </x:c>
      <x:c r="I140" s="4" t="n">
        <x:v>5.38</x:v>
      </x:c>
      <x:c r="J140" s="7" t="n">
        <x:v>6.2</x:v>
      </x:c>
      <x:c r="K140" s="2" t="str">
        <x:v>Card</x:v>
      </x:c>
      <x:c r="L140" s="5" t="n">
        <x:f>SUM(G140:I140)</x:f>
        <x:v>298.40999999999997</x:v>
      </x:c>
      <x:c r="M140" s="5" t="n">
        <x:f>F140-L140</x:f>
        <x:v>419.48</x:v>
      </x:c>
      <x:c r="N140" s="6" t="n">
        <x:f>IF(F140=0,0,M140/F140)</x:f>
        <x:v>0.5843235036008303</x:v>
      </x:c>
    </x:row>
    <x:row r="141" ht="24" customHeight="1">
      <x:c r="A141" s="2" t="str">
        <x:v>MG-2025-0195</x:v>
      </x:c>
      <x:c r="B141" s="3" t="n">
        <x:v>45751.5</x:v>
      </x:c>
      <x:c r="C141" s="2" t="str">
        <x:v>Sample Customer 033</x:v>
      </x:c>
      <x:c r="D141" s="2" t="str">
        <x:v>East Granger</x:v>
      </x:c>
      <x:c r="E141" s="2" t="str">
        <x:v>Mulch &amp; planting</x:v>
      </x:c>
      <x:c r="F141" s="4" t="n">
        <x:v>636.06</x:v>
      </x:c>
      <x:c r="G141" s="4" t="n">
        <x:v>115.2</x:v>
      </x:c>
      <x:c r="H141" s="4" t="n">
        <x:v>83.54</x:v>
      </x:c>
      <x:c r="I141" s="4" t="n">
        <x:v>9.57</x:v>
      </x:c>
      <x:c r="J141" s="7" t="n">
        <x:v>4.8</x:v>
      </x:c>
      <x:c r="K141" s="2" t="str">
        <x:v>Check</x:v>
      </x:c>
      <x:c r="L141" s="5" t="n">
        <x:f>SUM(G141:I141)</x:f>
        <x:v>208.31</x:v>
      </x:c>
      <x:c r="M141" s="5" t="n">
        <x:f>F141-L141</x:f>
        <x:v>427.74999999999994</x:v>
      </x:c>
      <x:c r="N141" s="6" t="n">
        <x:f>IF(F141=0,0,M141/F141)</x:f>
        <x:v>0.6724994497374461</x:v>
      </x:c>
    </x:row>
    <x:row r="142" ht="24" customHeight="1">
      <x:c r="A142" s="2" t="str">
        <x:v>MG-2025-0127</x:v>
      </x:c>
      <x:c r="B142" s="3" t="n">
        <x:v>45752.5</x:v>
      </x:c>
      <x:c r="C142" s="2" t="str">
        <x:v>Sample Customer 006</x:v>
      </x:c>
      <x:c r="D142" s="2" t="str">
        <x:v>South Granger</x:v>
      </x:c>
      <x:c r="E142" s="2" t="str">
        <x:v>Mulch &amp; planting</x:v>
      </x:c>
      <x:c r="F142" s="4" t="n">
        <x:v>618.92</x:v>
      </x:c>
      <x:c r="G142" s="4" t="n">
        <x:v>153.6</x:v>
      </x:c>
      <x:c r="H142" s="4" t="n">
        <x:v>69.71</x:v>
      </x:c>
      <x:c r="I142" s="4" t="n">
        <x:v>11.87</x:v>
      </x:c>
      <x:c r="J142" s="7" t="n">
        <x:v>6.4</x:v>
      </x:c>
      <x:c r="K142" s="2" t="str">
        <x:v>Bank transfer</x:v>
      </x:c>
      <x:c r="L142" s="5" t="n">
        <x:f>SUM(G142:I142)</x:f>
        <x:v>235.18</x:v>
      </x:c>
      <x:c r="M142" s="5" t="n">
        <x:f>F142-L142</x:f>
        <x:v>383.73999999999995</x:v>
      </x:c>
      <x:c r="N142" s="6" t="n">
        <x:f>IF(F142=0,0,M142/F142)</x:f>
        <x:v>0.6200155108899372</x:v>
      </x:c>
    </x:row>
    <x:row r="143" ht="24" customHeight="1">
      <x:c r="A143" s="2" t="str">
        <x:v>MG-2025-0134</x:v>
      </x:c>
      <x:c r="B143" s="3" t="n">
        <x:v>45752.5</x:v>
      </x:c>
      <x:c r="C143" s="2" t="str">
        <x:v>Sample Customer 043</x:v>
      </x:c>
      <x:c r="D143" s="2" t="str">
        <x:v>Central Granger</x:v>
      </x:c>
      <x:c r="E143" s="2" t="str">
        <x:v>Mulch &amp; planting</x:v>
      </x:c>
      <x:c r="F143" s="4" t="n">
        <x:v>776.31</x:v>
      </x:c>
      <x:c r="G143" s="4" t="n">
        <x:v>163.2</x:v>
      </x:c>
      <x:c r="H143" s="4" t="n">
        <x:v>105.61</x:v>
      </x:c>
      <x:c r="I143" s="4" t="n">
        <x:v>12.84</x:v>
      </x:c>
      <x:c r="J143" s="7" t="n">
        <x:v>6.8</x:v>
      </x:c>
      <x:c r="K143" s="2" t="str">
        <x:v>Check</x:v>
      </x:c>
      <x:c r="L143" s="5" t="n">
        <x:f>SUM(G143:I143)</x:f>
        <x:v>281.65</x:v>
      </x:c>
      <x:c r="M143" s="5" t="n">
        <x:f>F143-L143</x:f>
        <x:v>494.65999999999997</x:v>
      </x:c>
      <x:c r="N143" s="6" t="n">
        <x:f>IF(F143=0,0,M143/F143)</x:f>
        <x:v>0.6371939044969149</x:v>
      </x:c>
    </x:row>
    <x:row r="144" ht="24" customHeight="1">
      <x:c r="A144" s="2" t="str">
        <x:v>MG-2025-0143</x:v>
      </x:c>
      <x:c r="B144" s="3" t="n">
        <x:v>45752.5</x:v>
      </x:c>
      <x:c r="C144" s="2" t="str">
        <x:v>Sample Customer 052</x:v>
      </x:c>
      <x:c r="D144" s="2" t="str">
        <x:v>Central Granger</x:v>
      </x:c>
      <x:c r="E144" s="2" t="str">
        <x:v>Lawn care</x:v>
      </x:c>
      <x:c r="F144" s="4" t="n">
        <x:v>55.09</x:v>
      </x:c>
      <x:c r="G144" s="4" t="n">
        <x:v>26.4</x:v>
      </x:c>
      <x:c r="H144" s="4" t="n">
        <x:v>2.57</x:v>
      </x:c>
      <x:c r="I144" s="4" t="n">
        <x:v>6.74</x:v>
      </x:c>
      <x:c r="J144" s="7" t="n">
        <x:v>1.1</x:v>
      </x:c>
      <x:c r="K144" s="2" t="str">
        <x:v>Check</x:v>
      </x:c>
      <x:c r="L144" s="5" t="n">
        <x:f>SUM(G144:I144)</x:f>
        <x:v>35.71</x:v>
      </x:c>
      <x:c r="M144" s="5" t="n">
        <x:f>F144-L144</x:f>
        <x:v>19.380000000000003</x:v>
      </x:c>
      <x:c r="N144" s="6" t="n">
        <x:f>IF(F144=0,0,M144/F144)</x:f>
        <x:v>0.3517879833000545</x:v>
      </x:c>
    </x:row>
    <x:row r="145" ht="24" customHeight="1">
      <x:c r="A145" s="2" t="str">
        <x:v>MG-2025-0179</x:v>
      </x:c>
      <x:c r="B145" s="3" t="n">
        <x:v>45752.5</x:v>
      </x:c>
      <x:c r="C145" s="2" t="str">
        <x:v>Sample Customer 114</x:v>
      </x:c>
      <x:c r="D145" s="2" t="str">
        <x:v>Central Granger</x:v>
      </x:c>
      <x:c r="E145" s="2" t="str">
        <x:v>Landscape installation</x:v>
      </x:c>
      <x:c r="F145" s="4" t="n">
        <x:v>1639.9</x:v>
      </x:c>
      <x:c r="G145" s="4" t="n">
        <x:v>379.2</x:v>
      </x:c>
      <x:c r="H145" s="4" t="n">
        <x:v>295.75</x:v>
      </x:c>
      <x:c r="I145" s="4" t="n">
        <x:v>8.97</x:v>
      </x:c>
      <x:c r="J145" s="7" t="n">
        <x:v>15.8</x:v>
      </x:c>
      <x:c r="K145" s="2" t="str">
        <x:v>Card</x:v>
      </x:c>
      <x:c r="L145" s="5" t="n">
        <x:f>SUM(G145:I145)</x:f>
        <x:v>683.9200000000001</x:v>
      </x:c>
      <x:c r="M145" s="5" t="n">
        <x:f>F145-L145</x:f>
        <x:v>955.98</x:v>
      </x:c>
      <x:c r="N145" s="6" t="n">
        <x:f>IF(F145=0,0,M145/F145)</x:f>
        <x:v>0.5829501798890177</x:v>
      </x:c>
    </x:row>
    <x:row r="146" ht="24" customHeight="1">
      <x:c r="A146" s="2" t="str">
        <x:v>MG-2025-0205</x:v>
      </x:c>
      <x:c r="B146" s="3" t="n">
        <x:v>45752.5</x:v>
      </x:c>
      <x:c r="C146" s="2" t="str">
        <x:v>Sample Customer 086</x:v>
      </x:c>
      <x:c r="D146" s="2" t="str">
        <x:v>Central Granger</x:v>
      </x:c>
      <x:c r="E146" s="2" t="str">
        <x:v>Seasonal cleanup</x:v>
      </x:c>
      <x:c r="F146" s="4" t="n">
        <x:v>284.68</x:v>
      </x:c>
      <x:c r="G146" s="4" t="n">
        <x:v>91.2</x:v>
      </x:c>
      <x:c r="H146" s="4" t="n">
        <x:v>13.43</x:v>
      </x:c>
      <x:c r="I146" s="4" t="n">
        <x:v>12.53</x:v>
      </x:c>
      <x:c r="J146" s="7" t="n">
        <x:v>3.8</x:v>
      </x:c>
      <x:c r="K146" s="2" t="str">
        <x:v>Check</x:v>
      </x:c>
      <x:c r="L146" s="5" t="n">
        <x:f>SUM(G146:I146)</x:f>
        <x:v>117.16</x:v>
      </x:c>
      <x:c r="M146" s="5" t="n">
        <x:f>F146-L146</x:f>
        <x:v>167.52</x:v>
      </x:c>
      <x:c r="N146" s="6" t="n">
        <x:f>IF(F146=0,0,M146/F146)</x:f>
        <x:v>0.5884501896866657</x:v>
      </x:c>
    </x:row>
    <x:row r="147" ht="24" customHeight="1">
      <x:c r="A147" s="2" t="str">
        <x:v>MG-2025-0149</x:v>
      </x:c>
      <x:c r="B147" s="3" t="n">
        <x:v>45753.5</x:v>
      </x:c>
      <x:c r="C147" s="2" t="str">
        <x:v>Sample Customer 087</x:v>
      </x:c>
      <x:c r="D147" s="2" t="str">
        <x:v>Mishawaka area</x:v>
      </x:c>
      <x:c r="E147" s="2" t="str">
        <x:v>Seasonal cleanup</x:v>
      </x:c>
      <x:c r="F147" s="4" t="n">
        <x:v>235.81</x:v>
      </x:c>
      <x:c r="G147" s="4" t="n">
        <x:v>98.4</x:v>
      </x:c>
      <x:c r="H147" s="4" t="n">
        <x:v>12.54</x:v>
      </x:c>
      <x:c r="I147" s="4" t="n">
        <x:v>5.67</x:v>
      </x:c>
      <x:c r="J147" s="7" t="n">
        <x:v>4.1</x:v>
      </x:c>
      <x:c r="K147" s="2" t="str">
        <x:v>Bank transfer</x:v>
      </x:c>
      <x:c r="L147" s="5" t="n">
        <x:f>SUM(G147:I147)</x:f>
        <x:v>116.61</x:v>
      </x:c>
      <x:c r="M147" s="5" t="n">
        <x:f>F147-L147</x:f>
        <x:v>119.2</x:v>
      </x:c>
      <x:c r="N147" s="6" t="n">
        <x:f>IF(F147=0,0,M147/F147)</x:f>
        <x:v>0.5054917094270811</x:v>
      </x:c>
    </x:row>
    <x:row r="148" ht="24" customHeight="1">
      <x:c r="A148" s="2" t="str">
        <x:v>MG-2025-0208</x:v>
      </x:c>
      <x:c r="B148" s="3" t="n">
        <x:v>45753.5</x:v>
      </x:c>
      <x:c r="C148" s="2" t="str">
        <x:v>Sample Customer 068</x:v>
      </x:c>
      <x:c r="D148" s="2" t="str">
        <x:v>Central Granger</x:v>
      </x:c>
      <x:c r="E148" s="2" t="str">
        <x:v>Lawn care</x:v>
      </x:c>
      <x:c r="F148" s="4" t="n">
        <x:v>62.22</x:v>
      </x:c>
      <x:c r="G148" s="4" t="n">
        <x:v>24</x:v>
      </x:c>
      <x:c r="H148" s="4" t="n">
        <x:v>3.63</x:v>
      </x:c>
      <x:c r="I148" s="4" t="n">
        <x:v>3.26</x:v>
      </x:c>
      <x:c r="J148" s="7" t="n">
        <x:v>1</x:v>
      </x:c>
      <x:c r="K148" s="2" t="str">
        <x:v>Bank transfer</x:v>
      </x:c>
      <x:c r="L148" s="5" t="n">
        <x:f>SUM(G148:I148)</x:f>
        <x:v>30.89</x:v>
      </x:c>
      <x:c r="M148" s="5" t="n">
        <x:f>F148-L148</x:f>
        <x:v>31.33</x:v>
      </x:c>
      <x:c r="N148" s="6" t="n">
        <x:f>IF(F148=0,0,M148/F148)</x:f>
        <x:v>0.5035358405657345</x:v>
      </x:c>
    </x:row>
    <x:row r="149" ht="24" customHeight="1">
      <x:c r="A149" s="2" t="str">
        <x:v>MG-2025-0183</x:v>
      </x:c>
      <x:c r="B149" s="3" t="n">
        <x:v>45754.5</x:v>
      </x:c>
      <x:c r="C149" s="2" t="str">
        <x:v>Sample Customer 060</x:v>
      </x:c>
      <x:c r="D149" s="2" t="str">
        <x:v>North Granger</x:v>
      </x:c>
      <x:c r="E149" s="2" t="str">
        <x:v>Mulch &amp; planting</x:v>
      </x:c>
      <x:c r="F149" s="4" t="n">
        <x:v>772.89</x:v>
      </x:c>
      <x:c r="G149" s="4" t="n">
        <x:v>156</x:v>
      </x:c>
      <x:c r="H149" s="4" t="n">
        <x:v>119.35</x:v>
      </x:c>
      <x:c r="I149" s="4" t="n">
        <x:v>4.62</x:v>
      </x:c>
      <x:c r="J149" s="7" t="n">
        <x:v>6.5</x:v>
      </x:c>
      <x:c r="K149" s="2" t="str">
        <x:v>Check</x:v>
      </x:c>
      <x:c r="L149" s="5" t="n">
        <x:f>SUM(G149:I149)</x:f>
        <x:v>279.97</x:v>
      </x:c>
      <x:c r="M149" s="5" t="n">
        <x:f>F149-L149</x:f>
        <x:v>492.91999999999996</x:v>
      </x:c>
      <x:c r="N149" s="6" t="n">
        <x:f>IF(F149=0,0,M149/F149)</x:f>
        <x:v>0.6377621653792906</x:v>
      </x:c>
    </x:row>
    <x:row r="150" ht="24" customHeight="1">
      <x:c r="A150" s="2" t="str">
        <x:v>MG-2025-0122</x:v>
      </x:c>
      <x:c r="B150" s="3" t="n">
        <x:v>45755.5</x:v>
      </x:c>
      <x:c r="C150" s="2" t="str">
        <x:v>Sample Customer 096</x:v>
      </x:c>
      <x:c r="D150" s="2" t="str">
        <x:v>North Granger</x:v>
      </x:c>
      <x:c r="E150" s="2" t="str">
        <x:v>Mulch &amp; planting</x:v>
      </x:c>
      <x:c r="F150" s="4" t="n">
        <x:v>781.38</x:v>
      </x:c>
      <x:c r="G150" s="4" t="n">
        <x:v>151.2</x:v>
      </x:c>
      <x:c r="H150" s="4" t="n">
        <x:v>85.79</x:v>
      </x:c>
      <x:c r="I150" s="4" t="n">
        <x:v>10.54</x:v>
      </x:c>
      <x:c r="J150" s="7" t="n">
        <x:v>6.3</x:v>
      </x:c>
      <x:c r="K150" s="2" t="str">
        <x:v>Check</x:v>
      </x:c>
      <x:c r="L150" s="5" t="n">
        <x:f>SUM(G150:I150)</x:f>
        <x:v>247.53</x:v>
      </x:c>
      <x:c r="M150" s="5" t="n">
        <x:f>F150-L150</x:f>
        <x:v>533.85</x:v>
      </x:c>
      <x:c r="N150" s="6" t="n">
        <x:f>IF(F150=0,0,M150/F150)</x:f>
        <x:v>0.6832143131382938</x:v>
      </x:c>
    </x:row>
    <x:row r="151" ht="24" customHeight="1">
      <x:c r="A151" s="2" t="str">
        <x:v>MG-2025-0132</x:v>
      </x:c>
      <x:c r="B151" s="3" t="n">
        <x:v>45755.5</x:v>
      </x:c>
      <x:c r="C151" s="2" t="str">
        <x:v>Sample Customer 012</x:v>
      </x:c>
      <x:c r="D151" s="2" t="str">
        <x:v>East Granger</x:v>
      </x:c>
      <x:c r="E151" s="2" t="str">
        <x:v>Seasonal cleanup</x:v>
      </x:c>
      <x:c r="F151" s="4" t="n">
        <x:v>325.05</x:v>
      </x:c>
      <x:c r="G151" s="4" t="n">
        <x:v>81.6</x:v>
      </x:c>
      <x:c r="H151" s="4" t="n">
        <x:v>6.78</x:v>
      </x:c>
      <x:c r="I151" s="4" t="n">
        <x:v>10.87</x:v>
      </x:c>
      <x:c r="J151" s="7" t="n">
        <x:v>3.4</x:v>
      </x:c>
      <x:c r="K151" s="2" t="str">
        <x:v>Card</x:v>
      </x:c>
      <x:c r="L151" s="5" t="n">
        <x:f>SUM(G151:I151)</x:f>
        <x:v>99.25</x:v>
      </x:c>
      <x:c r="M151" s="5" t="n">
        <x:f>F151-L151</x:f>
        <x:v>225.8</x:v>
      </x:c>
      <x:c r="N151" s="6" t="n">
        <x:f>IF(F151=0,0,M151/F151)</x:f>
        <x:v>0.694662359636979</x:v>
      </x:c>
    </x:row>
    <x:row r="152" ht="24" customHeight="1">
      <x:c r="A152" s="2" t="str">
        <x:v>MG-2025-0181</x:v>
      </x:c>
      <x:c r="B152" s="3" t="n">
        <x:v>45755.5</x:v>
      </x:c>
      <x:c r="C152" s="2" t="str">
        <x:v>Sample Customer 087</x:v>
      </x:c>
      <x:c r="D152" s="2" t="str">
        <x:v>Mishawaka area</x:v>
      </x:c>
      <x:c r="E152" s="2" t="str">
        <x:v>Seasonal cleanup</x:v>
      </x:c>
      <x:c r="F152" s="4" t="n">
        <x:v>372.59</x:v>
      </x:c>
      <x:c r="G152" s="4" t="n">
        <x:v>81.6</x:v>
      </x:c>
      <x:c r="H152" s="4" t="n">
        <x:v>18.67</x:v>
      </x:c>
      <x:c r="I152" s="4" t="n">
        <x:v>10.84</x:v>
      </x:c>
      <x:c r="J152" s="7" t="n">
        <x:v>3.4</x:v>
      </x:c>
      <x:c r="K152" s="2" t="str">
        <x:v>Check</x:v>
      </x:c>
      <x:c r="L152" s="5" t="n">
        <x:f>SUM(G152:I152)</x:f>
        <x:v>111.11</x:v>
      </x:c>
      <x:c r="M152" s="5" t="n">
        <x:f>F152-L152</x:f>
        <x:v>261.47999999999996</x:v>
      </x:c>
      <x:c r="N152" s="6" t="n">
        <x:f>IF(F152=0,0,M152/F152)</x:f>
        <x:v>0.7017901715021874</x:v>
      </x:c>
    </x:row>
    <x:row r="153" ht="24" customHeight="1">
      <x:c r="A153" s="2" t="str">
        <x:v>MG-2025-0171</x:v>
      </x:c>
      <x:c r="B153" s="3" t="n">
        <x:v>45757.5</x:v>
      </x:c>
      <x:c r="C153" s="2" t="str">
        <x:v>Sample Customer 091</x:v>
      </x:c>
      <x:c r="D153" s="2" t="str">
        <x:v>Central Granger</x:v>
      </x:c>
      <x:c r="E153" s="2" t="str">
        <x:v>Lawn care</x:v>
      </x:c>
      <x:c r="F153" s="4" t="n">
        <x:v>66.28</x:v>
      </x:c>
      <x:c r="G153" s="4" t="n">
        <x:v>28.8</x:v>
      </x:c>
      <x:c r="H153" s="4" t="n">
        <x:v>1.75</x:v>
      </x:c>
      <x:c r="I153" s="4" t="n">
        <x:v>6.73</x:v>
      </x:c>
      <x:c r="J153" s="7" t="n">
        <x:v>1.2</x:v>
      </x:c>
      <x:c r="K153" s="2" t="str">
        <x:v>Bank transfer</x:v>
      </x:c>
      <x:c r="L153" s="5" t="n">
        <x:f>SUM(G153:I153)</x:f>
        <x:v>37.28</x:v>
      </x:c>
      <x:c r="M153" s="5" t="n">
        <x:f>F153-L153</x:f>
        <x:v>29</x:v>
      </x:c>
      <x:c r="N153" s="6" t="n">
        <x:f>IF(F153=0,0,M153/F153)</x:f>
        <x:v>0.4375377187688594</x:v>
      </x:c>
    </x:row>
    <x:row r="154" ht="24" customHeight="1">
      <x:c r="A154" s="2" t="str">
        <x:v>MG-2025-0142</x:v>
      </x:c>
      <x:c r="B154" s="3" t="n">
        <x:v>45758.5</x:v>
      </x:c>
      <x:c r="C154" s="2" t="str">
        <x:v>Sample Customer 113</x:v>
      </x:c>
      <x:c r="D154" s="2" t="str">
        <x:v>East Granger</x:v>
      </x:c>
      <x:c r="E154" s="2" t="str">
        <x:v>Mulch &amp; planting</x:v>
      </x:c>
      <x:c r="F154" s="4" t="n">
        <x:v>754.27</x:v>
      </x:c>
      <x:c r="G154" s="4" t="n">
        <x:v>127.2</x:v>
      </x:c>
      <x:c r="H154" s="4" t="n">
        <x:v>119.7</x:v>
      </x:c>
      <x:c r="I154" s="4" t="n">
        <x:v>5.28</x:v>
      </x:c>
      <x:c r="J154" s="7" t="n">
        <x:v>5.3</x:v>
      </x:c>
      <x:c r="K154" s="2" t="str">
        <x:v>Bank transfer</x:v>
      </x:c>
      <x:c r="L154" s="5" t="n">
        <x:f>SUM(G154:I154)</x:f>
        <x:v>252.18</x:v>
      </x:c>
      <x:c r="M154" s="5" t="n">
        <x:f>F154-L154</x:f>
        <x:v>502.09</x:v>
      </x:c>
      <x:c r="N154" s="6" t="n">
        <x:f>IF(F154=0,0,M154/F154)</x:f>
        <x:v>0.6656634892014796</x:v>
      </x:c>
    </x:row>
    <x:row r="155" ht="24" customHeight="1">
      <x:c r="A155" s="2" t="str">
        <x:v>MG-2025-0158</x:v>
      </x:c>
      <x:c r="B155" s="3" t="n">
        <x:v>45758.5</x:v>
      </x:c>
      <x:c r="C155" s="2" t="str">
        <x:v>Sample Customer 010</x:v>
      </x:c>
      <x:c r="D155" s="2" t="str">
        <x:v>Central Granger</x:v>
      </x:c>
      <x:c r="E155" s="2" t="str">
        <x:v>Lawn care</x:v>
      </x:c>
      <x:c r="F155" s="4" t="n">
        <x:v>76.12</x:v>
      </x:c>
      <x:c r="G155" s="4" t="n">
        <x:v>26.4</x:v>
      </x:c>
      <x:c r="H155" s="4" t="n">
        <x:v>2.92</x:v>
      </x:c>
      <x:c r="I155" s="4" t="n">
        <x:v>3.78</x:v>
      </x:c>
      <x:c r="J155" s="7" t="n">
        <x:v>1.1</x:v>
      </x:c>
      <x:c r="K155" s="2" t="str">
        <x:v>Check</x:v>
      </x:c>
      <x:c r="L155" s="5" t="n">
        <x:f>SUM(G155:I155)</x:f>
        <x:v>33.1</x:v>
      </x:c>
      <x:c r="M155" s="5" t="n">
        <x:f>F155-L155</x:f>
        <x:v>43.02</x:v>
      </x:c>
      <x:c r="N155" s="6" t="n">
        <x:f>IF(F155=0,0,M155/F155)</x:f>
        <x:v>0.5651602732527589</x:v>
      </x:c>
    </x:row>
    <x:row r="156" ht="24" customHeight="1">
      <x:c r="A156" s="2" t="str">
        <x:v>MG-2025-0159</x:v>
      </x:c>
      <x:c r="B156" s="3" t="n">
        <x:v>45758.5</x:v>
      </x:c>
      <x:c r="C156" s="2" t="str">
        <x:v>Sample Customer 055</x:v>
      </x:c>
      <x:c r="D156" s="2" t="str">
        <x:v>South Granger</x:v>
      </x:c>
      <x:c r="E156" s="2" t="str">
        <x:v>Landscape installation</x:v>
      </x:c>
      <x:c r="F156" s="4" t="n">
        <x:v>1674.39</x:v>
      </x:c>
      <x:c r="G156" s="4" t="n">
        <x:v>295.2</x:v>
      </x:c>
      <x:c r="H156" s="4" t="n">
        <x:v>192.51</x:v>
      </x:c>
      <x:c r="I156" s="4" t="n">
        <x:v>3.21</x:v>
      </x:c>
      <x:c r="J156" s="7" t="n">
        <x:v>12.3</x:v>
      </x:c>
      <x:c r="K156" s="2" t="str">
        <x:v>Card</x:v>
      </x:c>
      <x:c r="L156" s="5" t="n">
        <x:f>SUM(G156:I156)</x:f>
        <x:v>490.91999999999996</x:v>
      </x:c>
      <x:c r="M156" s="5" t="n">
        <x:f>F156-L156</x:f>
        <x:v>1183.4700000000003</x:v>
      </x:c>
      <x:c r="N156" s="6" t="n">
        <x:f>IF(F156=0,0,M156/F156)</x:f>
        <x:v>0.7068066579470734</x:v>
      </x:c>
    </x:row>
    <x:row r="157" ht="24" customHeight="1">
      <x:c r="A157" s="2" t="str">
        <x:v>MG-2025-0161</x:v>
      </x:c>
      <x:c r="B157" s="3" t="n">
        <x:v>45758.5</x:v>
      </x:c>
      <x:c r="C157" s="2" t="str">
        <x:v>Sample Customer 056</x:v>
      </x:c>
      <x:c r="D157" s="2" t="str">
        <x:v>East Granger</x:v>
      </x:c>
      <x:c r="E157" s="2" t="str">
        <x:v>Landscape installation</x:v>
      </x:c>
      <x:c r="F157" s="4" t="n">
        <x:v>1539.87</x:v>
      </x:c>
      <x:c r="G157" s="4" t="n">
        <x:v>290.4</x:v>
      </x:c>
      <x:c r="H157" s="4" t="n">
        <x:v>216.1</x:v>
      </x:c>
      <x:c r="I157" s="4" t="n">
        <x:v>6.4</x:v>
      </x:c>
      <x:c r="J157" s="7" t="n">
        <x:v>12.1</x:v>
      </x:c>
      <x:c r="K157" s="2" t="str">
        <x:v>Card</x:v>
      </x:c>
      <x:c r="L157" s="5" t="n">
        <x:f>SUM(G157:I157)</x:f>
        <x:v>512.9</x:v>
      </x:c>
      <x:c r="M157" s="5" t="n">
        <x:f>F157-L157</x:f>
        <x:v>1026.9699999999998</x:v>
      </x:c>
      <x:c r="N157" s="6" t="n">
        <x:f>IF(F157=0,0,M157/F157)</x:f>
        <x:v>0.6669199347996908</x:v>
      </x:c>
    </x:row>
    <x:row r="158" ht="24" customHeight="1">
      <x:c r="A158" s="2" t="str">
        <x:v>MG-2025-0165</x:v>
      </x:c>
      <x:c r="B158" s="3" t="n">
        <x:v>45758.5</x:v>
      </x:c>
      <x:c r="C158" s="2" t="str">
        <x:v>Sample Customer 119</x:v>
      </x:c>
      <x:c r="D158" s="2" t="str">
        <x:v>East Granger</x:v>
      </x:c>
      <x:c r="E158" s="2" t="str">
        <x:v>Mulch &amp; planting</x:v>
      </x:c>
      <x:c r="F158" s="4" t="n">
        <x:v>728.97</x:v>
      </x:c>
      <x:c r="G158" s="4" t="n">
        <x:v>199.2</x:v>
      </x:c>
      <x:c r="H158" s="4" t="n">
        <x:v>103.53</x:v>
      </x:c>
      <x:c r="I158" s="4" t="n">
        <x:v>12.71</x:v>
      </x:c>
      <x:c r="J158" s="7" t="n">
        <x:v>8.3</x:v>
      </x:c>
      <x:c r="K158" s="2" t="str">
        <x:v>Card</x:v>
      </x:c>
      <x:c r="L158" s="5" t="n">
        <x:f>SUM(G158:I158)</x:f>
        <x:v>315.44</x:v>
      </x:c>
      <x:c r="M158" s="5" t="n">
        <x:f>F158-L158</x:f>
        <x:v>413.53000000000003</x:v>
      </x:c>
      <x:c r="N158" s="6" t="n">
        <x:f>IF(F158=0,0,M158/F158)</x:f>
        <x:v>0.5672798606252658</x:v>
      </x:c>
    </x:row>
    <x:row r="159" ht="24" customHeight="1">
      <x:c r="A159" s="2" t="str">
        <x:v>MG-2025-0172</x:v>
      </x:c>
      <x:c r="B159" s="3" t="n">
        <x:v>45758.5</x:v>
      </x:c>
      <x:c r="C159" s="2" t="str">
        <x:v>Sample Customer 053</x:v>
      </x:c>
      <x:c r="D159" s="2" t="str">
        <x:v>Central Granger</x:v>
      </x:c>
      <x:c r="E159" s="2" t="str">
        <x:v>Mulch &amp; planting</x:v>
      </x:c>
      <x:c r="F159" s="4" t="n">
        <x:v>740.64</x:v>
      </x:c>
      <x:c r="G159" s="4" t="n">
        <x:v>112.8</x:v>
      </x:c>
      <x:c r="H159" s="4" t="n">
        <x:v>134.81</x:v>
      </x:c>
      <x:c r="I159" s="4" t="n">
        <x:v>6.35</x:v>
      </x:c>
      <x:c r="J159" s="7" t="n">
        <x:v>4.7</x:v>
      </x:c>
      <x:c r="K159" s="2" t="str">
        <x:v>Card</x:v>
      </x:c>
      <x:c r="L159" s="5" t="n">
        <x:f>SUM(G159:I159)</x:f>
        <x:v>253.96</x:v>
      </x:c>
      <x:c r="M159" s="5" t="n">
        <x:f>F159-L159</x:f>
        <x:v>486.67999999999995</x:v>
      </x:c>
      <x:c r="N159" s="6" t="n">
        <x:f>IF(F159=0,0,M159/F159)</x:f>
        <x:v>0.6571073666018578</x:v>
      </x:c>
    </x:row>
    <x:row r="160" ht="24" customHeight="1">
      <x:c r="A160" s="2" t="str">
        <x:v>MG-2025-0202</x:v>
      </x:c>
      <x:c r="B160" s="3" t="n">
        <x:v>45758.5</x:v>
      </x:c>
      <x:c r="C160" s="2" t="str">
        <x:v>Sample Customer 011</x:v>
      </x:c>
      <x:c r="D160" s="2" t="str">
        <x:v>Central Granger</x:v>
      </x:c>
      <x:c r="E160" s="2" t="str">
        <x:v>Lawn care</x:v>
      </x:c>
      <x:c r="F160" s="4" t="n">
        <x:v>84.34</x:v>
      </x:c>
      <x:c r="G160" s="4" t="n">
        <x:v>24</x:v>
      </x:c>
      <x:c r="H160" s="4" t="n">
        <x:v>2.68</x:v>
      </x:c>
      <x:c r="I160" s="4" t="n">
        <x:v>4.03</x:v>
      </x:c>
      <x:c r="J160" s="7" t="n">
        <x:v>1</x:v>
      </x:c>
      <x:c r="K160" s="2" t="str">
        <x:v>Check</x:v>
      </x:c>
      <x:c r="L160" s="5" t="n">
        <x:f>SUM(G160:I160)</x:f>
        <x:v>30.71</x:v>
      </x:c>
      <x:c r="M160" s="5" t="n">
        <x:f>F160-L160</x:f>
        <x:v>53.63</x:v>
      </x:c>
      <x:c r="N160" s="6" t="n">
        <x:f>IF(F160=0,0,M160/F160)</x:f>
        <x:v>0.6358785866729902</x:v>
      </x:c>
    </x:row>
    <x:row r="161" ht="24" customHeight="1">
      <x:c r="A161" s="2" t="str">
        <x:v>MG-2025-0130</x:v>
      </x:c>
      <x:c r="B161" s="3" t="n">
        <x:v>45759.5</x:v>
      </x:c>
      <x:c r="C161" s="2" t="str">
        <x:v>Sample Customer 048</x:v>
      </x:c>
      <x:c r="D161" s="2" t="str">
        <x:v>Central Granger</x:v>
      </x:c>
      <x:c r="E161" s="2" t="str">
        <x:v>Lawn care</x:v>
      </x:c>
      <x:c r="F161" s="4" t="n">
        <x:v>66.45</x:v>
      </x:c>
      <x:c r="G161" s="4" t="n">
        <x:v>24</x:v>
      </x:c>
      <x:c r="H161" s="4" t="n">
        <x:v>2.29</x:v>
      </x:c>
      <x:c r="I161" s="4" t="n">
        <x:v>12.81</x:v>
      </x:c>
      <x:c r="J161" s="7" t="n">
        <x:v>1</x:v>
      </x:c>
      <x:c r="K161" s="2" t="str">
        <x:v>Check</x:v>
      </x:c>
      <x:c r="L161" s="5" t="n">
        <x:f>SUM(G161:I161)</x:f>
        <x:v>39.1</x:v>
      </x:c>
      <x:c r="M161" s="5" t="n">
        <x:f>F161-L161</x:f>
        <x:v>27.35</x:v>
      </x:c>
      <x:c r="N161" s="6" t="n">
        <x:f>IF(F161=0,0,M161/F161)</x:f>
        <x:v>0.4115876598946576</x:v>
      </x:c>
    </x:row>
    <x:row r="162" ht="24" customHeight="1">
      <x:c r="A162" s="2" t="str">
        <x:v>MG-2025-0144</x:v>
      </x:c>
      <x:c r="B162" s="3" t="n">
        <x:v>45759.5</x:v>
      </x:c>
      <x:c r="C162" s="2" t="str">
        <x:v>Sample Customer 119</x:v>
      </x:c>
      <x:c r="D162" s="2" t="str">
        <x:v>East Granger</x:v>
      </x:c>
      <x:c r="E162" s="2" t="str">
        <x:v>Landscape installation</x:v>
      </x:c>
      <x:c r="F162" s="4" t="n">
        <x:v>1226.14</x:v>
      </x:c>
      <x:c r="G162" s="4" t="n">
        <x:v>232.8</x:v>
      </x:c>
      <x:c r="H162" s="4" t="n">
        <x:v>191.45</x:v>
      </x:c>
      <x:c r="I162" s="4" t="n">
        <x:v>10.45</x:v>
      </x:c>
      <x:c r="J162" s="7" t="n">
        <x:v>9.7</x:v>
      </x:c>
      <x:c r="K162" s="2" t="str">
        <x:v>Card</x:v>
      </x:c>
      <x:c r="L162" s="5" t="n">
        <x:f>SUM(G162:I162)</x:f>
        <x:v>434.7</x:v>
      </x:c>
      <x:c r="M162" s="5" t="n">
        <x:f>F162-L162</x:f>
        <x:v>791.44</x:v>
      </x:c>
      <x:c r="N162" s="6" t="n">
        <x:f>IF(F162=0,0,M162/F162)</x:f>
        <x:v>0.645472784510741</x:v>
      </x:c>
    </x:row>
    <x:row r="163" ht="24" customHeight="1">
      <x:c r="A163" s="2" t="str">
        <x:v>MG-2025-0147</x:v>
      </x:c>
      <x:c r="B163" s="3" t="n">
        <x:v>45759.5</x:v>
      </x:c>
      <x:c r="C163" s="2" t="str">
        <x:v>Sample Customer 065</x:v>
      </x:c>
      <x:c r="D163" s="2" t="str">
        <x:v>West Granger</x:v>
      </x:c>
      <x:c r="E163" s="2" t="str">
        <x:v>Lawn care</x:v>
      </x:c>
      <x:c r="F163" s="4" t="n">
        <x:v>73.34</x:v>
      </x:c>
      <x:c r="G163" s="4" t="n">
        <x:v>24</x:v>
      </x:c>
      <x:c r="H163" s="4" t="n">
        <x:v>1.78</x:v>
      </x:c>
      <x:c r="I163" s="4" t="n">
        <x:v>11.45</x:v>
      </x:c>
      <x:c r="J163" s="7" t="n">
        <x:v>1</x:v>
      </x:c>
      <x:c r="K163" s="2" t="str">
        <x:v>Card</x:v>
      </x:c>
      <x:c r="L163" s="5" t="n">
        <x:f>SUM(G163:I163)</x:f>
        <x:v>37.230000000000004</x:v>
      </x:c>
      <x:c r="M163" s="5" t="n">
        <x:f>F163-L163</x:f>
        <x:v>36.11</x:v>
      </x:c>
      <x:c r="N163" s="6" t="n">
        <x:f>IF(F163=0,0,M163/F163)</x:f>
        <x:v>0.4923643305154077</x:v>
      </x:c>
    </x:row>
    <x:row r="164" ht="24" customHeight="1">
      <x:c r="A164" s="2" t="str">
        <x:v>MG-2025-0192</x:v>
      </x:c>
      <x:c r="B164" s="3" t="n">
        <x:v>45759.5</x:v>
      </x:c>
      <x:c r="C164" s="2" t="str">
        <x:v>Sample Customer 003</x:v>
      </x:c>
      <x:c r="D164" s="2" t="str">
        <x:v>Central Granger</x:v>
      </x:c>
      <x:c r="E164" s="2" t="str">
        <x:v>Seasonal cleanup</x:v>
      </x:c>
      <x:c r="F164" s="4" t="n">
        <x:v>315.38</x:v>
      </x:c>
      <x:c r="G164" s="4" t="n">
        <x:v>88.8</x:v>
      </x:c>
      <x:c r="H164" s="4" t="n">
        <x:v>9.98</x:v>
      </x:c>
      <x:c r="I164" s="4" t="n">
        <x:v>3.02</x:v>
      </x:c>
      <x:c r="J164" s="7" t="n">
        <x:v>3.7</x:v>
      </x:c>
      <x:c r="K164" s="2" t="str">
        <x:v>Card</x:v>
      </x:c>
      <x:c r="L164" s="5" t="n">
        <x:f>SUM(G164:I164)</x:f>
        <x:v>101.8</x:v>
      </x:c>
      <x:c r="M164" s="5" t="n">
        <x:f>F164-L164</x:f>
        <x:v>213.57999999999998</x:v>
      </x:c>
      <x:c r="N164" s="6" t="n">
        <x:f>IF(F164=0,0,M164/F164)</x:f>
        <x:v>0.6772147885091001</x:v>
      </x:c>
    </x:row>
    <x:row r="165" ht="24" customHeight="1">
      <x:c r="A165" s="2" t="str">
        <x:v>MG-2025-0123</x:v>
      </x:c>
      <x:c r="B165" s="3" t="n">
        <x:v>45760.5</x:v>
      </x:c>
      <x:c r="C165" s="2" t="str">
        <x:v>Sample Customer 093</x:v>
      </x:c>
      <x:c r="D165" s="2" t="str">
        <x:v>West Granger</x:v>
      </x:c>
      <x:c r="E165" s="2" t="str">
        <x:v>Seasonal cleanup</x:v>
      </x:c>
      <x:c r="F165" s="4" t="n">
        <x:v>289.62</x:v>
      </x:c>
      <x:c r="G165" s="4" t="n">
        <x:v>93.6</x:v>
      </x:c>
      <x:c r="H165" s="4" t="n">
        <x:v>12.25</x:v>
      </x:c>
      <x:c r="I165" s="4" t="n">
        <x:v>3.9</x:v>
      </x:c>
      <x:c r="J165" s="7" t="n">
        <x:v>3.9</x:v>
      </x:c>
      <x:c r="K165" s="2" t="str">
        <x:v>Card</x:v>
      </x:c>
      <x:c r="L165" s="5" t="n">
        <x:f>SUM(G165:I165)</x:f>
        <x:v>109.75</x:v>
      </x:c>
      <x:c r="M165" s="5" t="n">
        <x:f>F165-L165</x:f>
        <x:v>179.87</x:v>
      </x:c>
      <x:c r="N165" s="6" t="n">
        <x:f>IF(F165=0,0,M165/F165)</x:f>
        <x:v>0.6210551757475312</x:v>
      </x:c>
    </x:row>
    <x:row r="166" ht="24" customHeight="1">
      <x:c r="A166" s="2" t="str">
        <x:v>MG-2025-0140</x:v>
      </x:c>
      <x:c r="B166" s="3" t="n">
        <x:v>45760.5</x:v>
      </x:c>
      <x:c r="C166" s="2" t="str">
        <x:v>Sample Customer 078</x:v>
      </x:c>
      <x:c r="D166" s="2" t="str">
        <x:v>North Granger</x:v>
      </x:c>
      <x:c r="E166" s="2" t="str">
        <x:v>Lawn care</x:v>
      </x:c>
      <x:c r="F166" s="4" t="n">
        <x:v>56.1</x:v>
      </x:c>
      <x:c r="G166" s="4" t="n">
        <x:v>31.2</x:v>
      </x:c>
      <x:c r="H166" s="4" t="n">
        <x:v>2.44</x:v>
      </x:c>
      <x:c r="I166" s="4" t="n">
        <x:v>10.12</x:v>
      </x:c>
      <x:c r="J166" s="7" t="n">
        <x:v>1.3</x:v>
      </x:c>
      <x:c r="K166" s="2" t="str">
        <x:v>Check</x:v>
      </x:c>
      <x:c r="L166" s="5" t="n">
        <x:f>SUM(G166:I166)</x:f>
        <x:v>43.76</x:v>
      </x:c>
      <x:c r="M166" s="5" t="n">
        <x:f>F166-L166</x:f>
        <x:v>12.340000000000003</x:v>
      </x:c>
      <x:c r="N166" s="6" t="n">
        <x:f>IF(F166=0,0,M166/F166)</x:f>
        <x:v>0.21996434937611414</x:v>
      </x:c>
    </x:row>
    <x:row r="167" ht="24" customHeight="1">
      <x:c r="A167" s="2" t="str">
        <x:v>MG-2025-0194</x:v>
      </x:c>
      <x:c r="B167" s="3" t="n">
        <x:v>45760.5</x:v>
      </x:c>
      <x:c r="C167" s="2" t="str">
        <x:v>Sample Customer 065</x:v>
      </x:c>
      <x:c r="D167" s="2" t="str">
        <x:v>West Granger</x:v>
      </x:c>
      <x:c r="E167" s="2" t="str">
        <x:v>Mulch &amp; planting</x:v>
      </x:c>
      <x:c r="F167" s="4" t="n">
        <x:v>684.98</x:v>
      </x:c>
      <x:c r="G167" s="4" t="n">
        <x:v>110.4</x:v>
      </x:c>
      <x:c r="H167" s="4" t="n">
        <x:v>146.27</x:v>
      </x:c>
      <x:c r="I167" s="4" t="n">
        <x:v>3.44</x:v>
      </x:c>
      <x:c r="J167" s="7" t="n">
        <x:v>4.6</x:v>
      </x:c>
      <x:c r="K167" s="2" t="str">
        <x:v>Bank transfer</x:v>
      </x:c>
      <x:c r="L167" s="5" t="n">
        <x:f>SUM(G167:I167)</x:f>
        <x:v>260.11</x:v>
      </x:c>
      <x:c r="M167" s="5" t="n">
        <x:f>F167-L167</x:f>
        <x:v>424.87</x:v>
      </x:c>
      <x:c r="N167" s="6" t="n">
        <x:f>IF(F167=0,0,M167/F167)</x:f>
        <x:v>0.6202662851470115</x:v>
      </x:c>
    </x:row>
    <x:row r="168" ht="24" customHeight="1">
      <x:c r="A168" s="2" t="str">
        <x:v>MG-2025-0198</x:v>
      </x:c>
      <x:c r="B168" s="3" t="n">
        <x:v>45760.5</x:v>
      </x:c>
      <x:c r="C168" s="2" t="str">
        <x:v>Sample Customer 038</x:v>
      </x:c>
      <x:c r="D168" s="2" t="str">
        <x:v>East Granger</x:v>
      </x:c>
      <x:c r="E168" s="2" t="str">
        <x:v>Lawn care</x:v>
      </x:c>
      <x:c r="F168" s="4" t="n">
        <x:v>77.71</x:v>
      </x:c>
      <x:c r="G168" s="4" t="n">
        <x:v>36</x:v>
      </x:c>
      <x:c r="H168" s="4" t="n">
        <x:v>2.54</x:v>
      </x:c>
      <x:c r="I168" s="4" t="n">
        <x:v>6.1</x:v>
      </x:c>
      <x:c r="J168" s="7" t="n">
        <x:v>1.5</x:v>
      </x:c>
      <x:c r="K168" s="2" t="str">
        <x:v>Check</x:v>
      </x:c>
      <x:c r="L168" s="5" t="n">
        <x:f>SUM(G168:I168)</x:f>
        <x:v>44.64</x:v>
      </x:c>
      <x:c r="M168" s="5" t="n">
        <x:f>F168-L168</x:f>
        <x:v>33.06999999999999</x:v>
      </x:c>
      <x:c r="N168" s="6" t="n">
        <x:f>IF(F168=0,0,M168/F168)</x:f>
        <x:v>0.42555655642774415</x:v>
      </x:c>
    </x:row>
    <x:row r="169" ht="24" customHeight="1">
      <x:c r="A169" s="2" t="str">
        <x:v>MG-2025-0200</x:v>
      </x:c>
      <x:c r="B169" s="3" t="n">
        <x:v>45760.5</x:v>
      </x:c>
      <x:c r="C169" s="2" t="str">
        <x:v>Sample Customer 043</x:v>
      </x:c>
      <x:c r="D169" s="2" t="str">
        <x:v>Central Granger</x:v>
      </x:c>
      <x:c r="E169" s="2" t="str">
        <x:v>Lawn care</x:v>
      </x:c>
      <x:c r="F169" s="4" t="n">
        <x:v>77.98</x:v>
      </x:c>
      <x:c r="G169" s="4" t="n">
        <x:v>26.4</x:v>
      </x:c>
      <x:c r="H169" s="4" t="n">
        <x:v>2.81</x:v>
      </x:c>
      <x:c r="I169" s="4" t="n">
        <x:v>7.4</x:v>
      </x:c>
      <x:c r="J169" s="7" t="n">
        <x:v>1.1</x:v>
      </x:c>
      <x:c r="K169" s="2" t="str">
        <x:v>Bank transfer</x:v>
      </x:c>
      <x:c r="L169" s="5" t="n">
        <x:f>SUM(G169:I169)</x:f>
        <x:v>36.61</x:v>
      </x:c>
      <x:c r="M169" s="5" t="n">
        <x:f>F169-L169</x:f>
        <x:v>41.370000000000005</x:v>
      </x:c>
      <x:c r="N169" s="6" t="n">
        <x:f>IF(F169=0,0,M169/F169)</x:f>
        <x:v>0.5305206463195692</x:v>
      </x:c>
    </x:row>
    <x:row r="170" ht="24" customHeight="1">
      <x:c r="A170" s="2" t="str">
        <x:v>MG-2025-0206</x:v>
      </x:c>
      <x:c r="B170" s="3" t="n">
        <x:v>45760.5</x:v>
      </x:c>
      <x:c r="C170" s="2" t="str">
        <x:v>Sample Customer 087</x:v>
      </x:c>
      <x:c r="D170" s="2" t="str">
        <x:v>Mishawaka area</x:v>
      </x:c>
      <x:c r="E170" s="2" t="str">
        <x:v>Mulch &amp; planting</x:v>
      </x:c>
      <x:c r="F170" s="4" t="n">
        <x:v>531.31</x:v>
      </x:c>
      <x:c r="G170" s="4" t="n">
        <x:v>115.2</x:v>
      </x:c>
      <x:c r="H170" s="4" t="n">
        <x:v>106.9</x:v>
      </x:c>
      <x:c r="I170" s="4" t="n">
        <x:v>6.66</x:v>
      </x:c>
      <x:c r="J170" s="7" t="n">
        <x:v>4.8</x:v>
      </x:c>
      <x:c r="K170" s="2" t="str">
        <x:v>Check</x:v>
      </x:c>
      <x:c r="L170" s="5" t="n">
        <x:f>SUM(G170:I170)</x:f>
        <x:v>228.76000000000002</x:v>
      </x:c>
      <x:c r="M170" s="5" t="n">
        <x:f>F170-L170</x:f>
        <x:v>302.54999999999995</x:v>
      </x:c>
      <x:c r="N170" s="6" t="n">
        <x:f>IF(F170=0,0,M170/F170)</x:f>
        <x:v>0.5694415689522124</x:v>
      </x:c>
    </x:row>
    <x:row r="171" ht="24" customHeight="1">
      <x:c r="A171" s="2" t="str">
        <x:v>MG-2025-0151</x:v>
      </x:c>
      <x:c r="B171" s="3" t="n">
        <x:v>45761.5</x:v>
      </x:c>
      <x:c r="C171" s="2" t="str">
        <x:v>Sample Customer 009</x:v>
      </x:c>
      <x:c r="D171" s="2" t="str">
        <x:v>North Granger</x:v>
      </x:c>
      <x:c r="E171" s="2" t="str">
        <x:v>Lawn care</x:v>
      </x:c>
      <x:c r="F171" s="4" t="n">
        <x:v>72.58</x:v>
      </x:c>
      <x:c r="G171" s="4" t="n">
        <x:v>19.2</x:v>
      </x:c>
      <x:c r="H171" s="4" t="n">
        <x:v>3.62</x:v>
      </x:c>
      <x:c r="I171" s="4" t="n">
        <x:v>5.15</x:v>
      </x:c>
      <x:c r="J171" s="7" t="n">
        <x:v>0.8</x:v>
      </x:c>
      <x:c r="K171" s="2" t="str">
        <x:v>Bank transfer</x:v>
      </x:c>
      <x:c r="L171" s="5" t="n">
        <x:f>SUM(G171:I171)</x:f>
        <x:v>27.97</x:v>
      </x:c>
      <x:c r="M171" s="5" t="n">
        <x:f>F171-L171</x:f>
        <x:v>44.61</x:v>
      </x:c>
      <x:c r="N171" s="6" t="n">
        <x:f>IF(F171=0,0,M171/F171)</x:f>
        <x:v>0.6146321300633784</x:v>
      </x:c>
    </x:row>
    <x:row r="172" ht="24" customHeight="1">
      <x:c r="A172" s="2" t="str">
        <x:v>MG-2025-0180</x:v>
      </x:c>
      <x:c r="B172" s="3" t="n">
        <x:v>45761.5</x:v>
      </x:c>
      <x:c r="C172" s="2" t="str">
        <x:v>Sample Customer 024</x:v>
      </x:c>
      <x:c r="D172" s="2" t="str">
        <x:v>Central Granger</x:v>
      </x:c>
      <x:c r="E172" s="2" t="str">
        <x:v>Mulch &amp; planting</x:v>
      </x:c>
      <x:c r="F172" s="4" t="n">
        <x:v>770.61</x:v>
      </x:c>
      <x:c r="G172" s="4" t="n">
        <x:v>184.8</x:v>
      </x:c>
      <x:c r="H172" s="4" t="n">
        <x:v>93.64</x:v>
      </x:c>
      <x:c r="I172" s="4" t="n">
        <x:v>7.38</x:v>
      </x:c>
      <x:c r="J172" s="7" t="n">
        <x:v>7.7</x:v>
      </x:c>
      <x:c r="K172" s="2" t="str">
        <x:v>Bank transfer</x:v>
      </x:c>
      <x:c r="L172" s="5" t="n">
        <x:f>SUM(G172:I172)</x:f>
        <x:v>285.82</x:v>
      </x:c>
      <x:c r="M172" s="5" t="n">
        <x:f>F172-L172</x:f>
        <x:v>484.79</x:v>
      </x:c>
      <x:c r="N172" s="6" t="n">
        <x:f>IF(F172=0,0,M172/F172)</x:f>
        <x:v>0.6290990254473728</x:v>
      </x:c>
    </x:row>
    <x:row r="173" ht="24" customHeight="1">
      <x:c r="A173" s="2" t="str">
        <x:v>MG-2025-0164</x:v>
      </x:c>
      <x:c r="B173" s="3" t="n">
        <x:v>45762.5</x:v>
      </x:c>
      <x:c r="C173" s="2" t="str">
        <x:v>Sample Customer 010</x:v>
      </x:c>
      <x:c r="D173" s="2" t="str">
        <x:v>Central Granger</x:v>
      </x:c>
      <x:c r="E173" s="2" t="str">
        <x:v>Lawn care</x:v>
      </x:c>
      <x:c r="F173" s="4" t="n">
        <x:v>77.12</x:v>
      </x:c>
      <x:c r="G173" s="4" t="n">
        <x:v>28.8</x:v>
      </x:c>
      <x:c r="H173" s="4" t="n">
        <x:v>3.87</x:v>
      </x:c>
      <x:c r="I173" s="4" t="n">
        <x:v>10.6</x:v>
      </x:c>
      <x:c r="J173" s="7" t="n">
        <x:v>1.2</x:v>
      </x:c>
      <x:c r="K173" s="2" t="str">
        <x:v>Check</x:v>
      </x:c>
      <x:c r="L173" s="5" t="n">
        <x:f>SUM(G173:I173)</x:f>
        <x:v>43.27</x:v>
      </x:c>
      <x:c r="M173" s="5" t="n">
        <x:f>F173-L173</x:f>
        <x:v>33.85</x:v>
      </x:c>
      <x:c r="N173" s="6" t="n">
        <x:f>IF(F173=0,0,M173/F173)</x:f>
        <x:v>0.43892634854771784</x:v>
      </x:c>
    </x:row>
    <x:row r="174" ht="24" customHeight="1">
      <x:c r="A174" s="2" t="str">
        <x:v>MG-2025-0197</x:v>
      </x:c>
      <x:c r="B174" s="3" t="n">
        <x:v>45762.5</x:v>
      </x:c>
      <x:c r="C174" s="2" t="str">
        <x:v>Sample Customer 060</x:v>
      </x:c>
      <x:c r="D174" s="2" t="str">
        <x:v>North Granger</x:v>
      </x:c>
      <x:c r="E174" s="2" t="str">
        <x:v>Mulch &amp; planting</x:v>
      </x:c>
      <x:c r="F174" s="4" t="n">
        <x:v>675.52</x:v>
      </x:c>
      <x:c r="G174" s="4" t="n">
        <x:v>124.8</x:v>
      </x:c>
      <x:c r="H174" s="4" t="n">
        <x:v>79.39</x:v>
      </x:c>
      <x:c r="I174" s="4" t="n">
        <x:v>10.16</x:v>
      </x:c>
      <x:c r="J174" s="7" t="n">
        <x:v>5.2</x:v>
      </x:c>
      <x:c r="K174" s="2" t="str">
        <x:v>Card</x:v>
      </x:c>
      <x:c r="L174" s="5" t="n">
        <x:f>SUM(G174:I174)</x:f>
        <x:v>214.35</x:v>
      </x:c>
      <x:c r="M174" s="5" t="n">
        <x:f>F174-L174</x:f>
        <x:v>461.16999999999996</x:v>
      </x:c>
      <x:c r="N174" s="6" t="n">
        <x:f>IF(F174=0,0,M174/F174)</x:f>
        <x:v>0.6826888915206063</x:v>
      </x:c>
    </x:row>
    <x:row r="175" ht="24" customHeight="1">
      <x:c r="A175" s="2" t="str">
        <x:v>MG-2025-0153</x:v>
      </x:c>
      <x:c r="B175" s="3" t="n">
        <x:v>45763.5</x:v>
      </x:c>
      <x:c r="C175" s="2" t="str">
        <x:v>Sample Customer 020</x:v>
      </x:c>
      <x:c r="D175" s="2" t="str">
        <x:v>Central Granger</x:v>
      </x:c>
      <x:c r="E175" s="2" t="str">
        <x:v>Lawn care</x:v>
      </x:c>
      <x:c r="F175" s="4" t="n">
        <x:v>72.08</x:v>
      </x:c>
      <x:c r="G175" s="4" t="n">
        <x:v>31.2</x:v>
      </x:c>
      <x:c r="H175" s="4" t="n">
        <x:v>2.23</x:v>
      </x:c>
      <x:c r="I175" s="4" t="n">
        <x:v>9.62</x:v>
      </x:c>
      <x:c r="J175" s="7" t="n">
        <x:v>1.3</x:v>
      </x:c>
      <x:c r="K175" s="2" t="str">
        <x:v>Check</x:v>
      </x:c>
      <x:c r="L175" s="5" t="n">
        <x:f>SUM(G175:I175)</x:f>
        <x:v>43.05</x:v>
      </x:c>
      <x:c r="M175" s="5" t="n">
        <x:f>F175-L175</x:f>
        <x:v>29.03</x:v>
      </x:c>
      <x:c r="N175" s="6" t="n">
        <x:f>IF(F175=0,0,M175/F175)</x:f>
        <x:v>0.4027469478357381</x:v>
      </x:c>
    </x:row>
    <x:row r="176" ht="24" customHeight="1">
      <x:c r="A176" s="2" t="str">
        <x:v>MG-2025-0156</x:v>
      </x:c>
      <x:c r="B176" s="3" t="n">
        <x:v>45763.5</x:v>
      </x:c>
      <x:c r="C176" s="2" t="str">
        <x:v>Sample Customer 039</x:v>
      </x:c>
      <x:c r="D176" s="2" t="str">
        <x:v>West Granger</x:v>
      </x:c>
      <x:c r="E176" s="2" t="str">
        <x:v>Mulch &amp; planting</x:v>
      </x:c>
      <x:c r="F176" s="4" t="n">
        <x:v>769.39</x:v>
      </x:c>
      <x:c r="G176" s="4" t="n">
        <x:v>180</x:v>
      </x:c>
      <x:c r="H176" s="4" t="n">
        <x:v>105.89</x:v>
      </x:c>
      <x:c r="I176" s="4" t="n">
        <x:v>4.2</x:v>
      </x:c>
      <x:c r="J176" s="7" t="n">
        <x:v>7.5</x:v>
      </x:c>
      <x:c r="K176" s="2" t="str">
        <x:v>Check</x:v>
      </x:c>
      <x:c r="L176" s="5" t="n">
        <x:f>SUM(G176:I176)</x:f>
        <x:v>290.09</x:v>
      </x:c>
      <x:c r="M176" s="5" t="n">
        <x:f>F176-L176</x:f>
        <x:v>479.3</x:v>
      </x:c>
      <x:c r="N176" s="6" t="n">
        <x:f>IF(F176=0,0,M176/F176)</x:f>
        <x:v>0.6229610470632579</x:v>
      </x:c>
    </x:row>
    <x:row r="177" ht="24" customHeight="1">
      <x:c r="A177" s="2" t="str">
        <x:v>MG-2025-0177</x:v>
      </x:c>
      <x:c r="B177" s="3" t="n">
        <x:v>45763.5</x:v>
      </x:c>
      <x:c r="C177" s="2" t="str">
        <x:v>Sample Customer 066</x:v>
      </x:c>
      <x:c r="D177" s="2" t="str">
        <x:v>South Granger</x:v>
      </x:c>
      <x:c r="E177" s="2" t="str">
        <x:v>Lawn care</x:v>
      </x:c>
      <x:c r="F177" s="4" t="n">
        <x:v>63.78</x:v>
      </x:c>
      <x:c r="G177" s="4" t="n">
        <x:v>24</x:v>
      </x:c>
      <x:c r="H177" s="4" t="n">
        <x:v>1.82</x:v>
      </x:c>
      <x:c r="I177" s="4" t="n">
        <x:v>12.48</x:v>
      </x:c>
      <x:c r="J177" s="7" t="n">
        <x:v>1</x:v>
      </x:c>
      <x:c r="K177" s="2" t="str">
        <x:v>Card</x:v>
      </x:c>
      <x:c r="L177" s="5" t="n">
        <x:f>SUM(G177:I177)</x:f>
        <x:v>38.3</x:v>
      </x:c>
      <x:c r="M177" s="5" t="n">
        <x:f>F177-L177</x:f>
        <x:v>25.480000000000004</x:v>
      </x:c>
      <x:c r="N177" s="6" t="n">
        <x:f>IF(F177=0,0,M177/F177)</x:f>
        <x:v>0.3994982753214174</x:v>
      </x:c>
    </x:row>
    <x:row r="178" ht="24" customHeight="1">
      <x:c r="A178" s="2" t="str">
        <x:v>MG-2025-0213</x:v>
      </x:c>
      <x:c r="B178" s="3" t="n">
        <x:v>45763.5</x:v>
      </x:c>
      <x:c r="C178" s="2" t="str">
        <x:v>Sample Customer 102</x:v>
      </x:c>
      <x:c r="D178" s="2" t="str">
        <x:v>South Granger</x:v>
      </x:c>
      <x:c r="E178" s="2" t="str">
        <x:v>Lawn care</x:v>
      </x:c>
      <x:c r="F178" s="4" t="n">
        <x:v>59.29</x:v>
      </x:c>
      <x:c r="G178" s="4" t="n">
        <x:v>36</x:v>
      </x:c>
      <x:c r="H178" s="4" t="n">
        <x:v>3.06</x:v>
      </x:c>
      <x:c r="I178" s="4" t="n">
        <x:v>5.37</x:v>
      </x:c>
      <x:c r="J178" s="7" t="n">
        <x:v>1.5</x:v>
      </x:c>
      <x:c r="K178" s="2" t="str">
        <x:v>Card</x:v>
      </x:c>
      <x:c r="L178" s="5" t="n">
        <x:f>SUM(G178:I178)</x:f>
        <x:v>44.43</x:v>
      </x:c>
      <x:c r="M178" s="5" t="n">
        <x:f>F178-L178</x:f>
        <x:v>14.86</x:v>
      </x:c>
      <x:c r="N178" s="6" t="n">
        <x:f>IF(F178=0,0,M178/F178)</x:f>
        <x:v>0.25063248439871816</x:v>
      </x:c>
    </x:row>
    <x:row r="179" ht="24" customHeight="1">
      <x:c r="A179" s="2" t="str">
        <x:v>MG-2025-0166</x:v>
      </x:c>
      <x:c r="B179" s="3" t="n">
        <x:v>45764.5</x:v>
      </x:c>
      <x:c r="C179" s="2" t="str">
        <x:v>Sample Customer 057</x:v>
      </x:c>
      <x:c r="D179" s="2" t="str">
        <x:v>Central Granger</x:v>
      </x:c>
      <x:c r="E179" s="2" t="str">
        <x:v>Lawn care</x:v>
      </x:c>
      <x:c r="F179" s="4" t="n">
        <x:v>66.37</x:v>
      </x:c>
      <x:c r="G179" s="4" t="n">
        <x:v>24</x:v>
      </x:c>
      <x:c r="H179" s="4" t="n">
        <x:v>2.06</x:v>
      </x:c>
      <x:c r="I179" s="4" t="n">
        <x:v>3.56</x:v>
      </x:c>
      <x:c r="J179" s="7" t="n">
        <x:v>1</x:v>
      </x:c>
      <x:c r="K179" s="2" t="str">
        <x:v>Card</x:v>
      </x:c>
      <x:c r="L179" s="5" t="n">
        <x:f>SUM(G179:I179)</x:f>
        <x:v>29.619999999999997</x:v>
      </x:c>
      <x:c r="M179" s="5" t="n">
        <x:f>F179-L179</x:f>
        <x:v>36.75000000000001</x:v>
      </x:c>
      <x:c r="N179" s="6" t="n">
        <x:f>IF(F179=0,0,M179/F179)</x:f>
        <x:v>0.5537140274220281</x:v>
      </x:c>
    </x:row>
    <x:row r="180" ht="24" customHeight="1">
      <x:c r="A180" s="2" t="str">
        <x:v>MG-2025-0193</x:v>
      </x:c>
      <x:c r="B180" s="3" t="n">
        <x:v>45764.5</x:v>
      </x:c>
      <x:c r="C180" s="2" t="str">
        <x:v>Sample Customer 074</x:v>
      </x:c>
      <x:c r="D180" s="2" t="str">
        <x:v>North Granger</x:v>
      </x:c>
      <x:c r="E180" s="2" t="str">
        <x:v>Lawn care</x:v>
      </x:c>
      <x:c r="F180" s="4" t="n">
        <x:v>73.59</x:v>
      </x:c>
      <x:c r="G180" s="4" t="n">
        <x:v>21.6</x:v>
      </x:c>
      <x:c r="H180" s="4" t="n">
        <x:v>4.34</x:v>
      </x:c>
      <x:c r="I180" s="4" t="n">
        <x:v>3.68</x:v>
      </x:c>
      <x:c r="J180" s="7" t="n">
        <x:v>0.9</x:v>
      </x:c>
      <x:c r="K180" s="2" t="str">
        <x:v>Check</x:v>
      </x:c>
      <x:c r="L180" s="5" t="n">
        <x:f>SUM(G180:I180)</x:f>
        <x:v>29.62</x:v>
      </x:c>
      <x:c r="M180" s="5" t="n">
        <x:f>F180-L180</x:f>
        <x:v>43.97</x:v>
      </x:c>
      <x:c r="N180" s="6" t="n">
        <x:f>IF(F180=0,0,M180/F180)</x:f>
        <x:v>0.5974996602799293</x:v>
      </x:c>
    </x:row>
    <x:row r="181" ht="24" customHeight="1">
      <x:c r="A181" s="2" t="str">
        <x:v>MG-2025-0218</x:v>
      </x:c>
      <x:c r="B181" s="3" t="n">
        <x:v>45764.5</x:v>
      </x:c>
      <x:c r="C181" s="2" t="str">
        <x:v>Sample Customer 067</x:v>
      </x:c>
      <x:c r="D181" s="2" t="str">
        <x:v>Central Granger</x:v>
      </x:c>
      <x:c r="E181" s="2" t="str">
        <x:v>Lawn care</x:v>
      </x:c>
      <x:c r="F181" s="4" t="n">
        <x:v>57.35</x:v>
      </x:c>
      <x:c r="G181" s="4" t="n">
        <x:v>26.4</x:v>
      </x:c>
      <x:c r="H181" s="4" t="n">
        <x:v>2.77</x:v>
      </x:c>
      <x:c r="I181" s="4" t="n">
        <x:v>6.46</x:v>
      </x:c>
      <x:c r="J181" s="7" t="n">
        <x:v>1.1</x:v>
      </x:c>
      <x:c r="K181" s="2" t="str">
        <x:v>Bank transfer</x:v>
      </x:c>
      <x:c r="L181" s="5" t="n">
        <x:f>SUM(G181:I181)</x:f>
        <x:v>35.629999999999995</x:v>
      </x:c>
      <x:c r="M181" s="5" t="n">
        <x:f>F181-L181</x:f>
        <x:v>21.720000000000006</x:v>
      </x:c>
      <x:c r="N181" s="6" t="n">
        <x:f>IF(F181=0,0,M181/F181)</x:f>
        <x:v>0.37872711421098526</x:v>
      </x:c>
    </x:row>
    <x:row r="182" ht="24" customHeight="1">
      <x:c r="A182" s="2" t="str">
        <x:v>MG-2025-0178</x:v>
      </x:c>
      <x:c r="B182" s="3" t="n">
        <x:v>45765.5</x:v>
      </x:c>
      <x:c r="C182" s="2" t="str">
        <x:v>Sample Customer 029</x:v>
      </x:c>
      <x:c r="D182" s="2" t="str">
        <x:v>West Granger</x:v>
      </x:c>
      <x:c r="E182" s="2" t="str">
        <x:v>Mulch &amp; planting</x:v>
      </x:c>
      <x:c r="F182" s="4" t="n">
        <x:v>570.36</x:v>
      </x:c>
      <x:c r="G182" s="4" t="n">
        <x:v>136.8</x:v>
      </x:c>
      <x:c r="H182" s="4" t="n">
        <x:v>115.47</x:v>
      </x:c>
      <x:c r="I182" s="4" t="n">
        <x:v>8.08</x:v>
      </x:c>
      <x:c r="J182" s="7" t="n">
        <x:v>5.7</x:v>
      </x:c>
      <x:c r="K182" s="2" t="str">
        <x:v>Check</x:v>
      </x:c>
      <x:c r="L182" s="5" t="n">
        <x:f>SUM(G182:I182)</x:f>
        <x:v>260.35</x:v>
      </x:c>
      <x:c r="M182" s="5" t="n">
        <x:f>F182-L182</x:f>
        <x:v>310.01</x:v>
      </x:c>
      <x:c r="N182" s="6" t="n">
        <x:f>IF(F182=0,0,M182/F182)</x:f>
        <x:v>0.5435339084087243</x:v>
      </x:c>
    </x:row>
    <x:row r="183" ht="24" customHeight="1">
      <x:c r="A183" s="2" t="str">
        <x:v>MG-2025-0182</x:v>
      </x:c>
      <x:c r="B183" s="3" t="n">
        <x:v>45766.5</x:v>
      </x:c>
      <x:c r="C183" s="2" t="str">
        <x:v>Sample Customer 031</x:v>
      </x:c>
      <x:c r="D183" s="2" t="str">
        <x:v>West Granger</x:v>
      </x:c>
      <x:c r="E183" s="2" t="str">
        <x:v>Lawn care</x:v>
      </x:c>
      <x:c r="F183" s="4" t="n">
        <x:v>78.28</x:v>
      </x:c>
      <x:c r="G183" s="4" t="n">
        <x:v>28.8</x:v>
      </x:c>
      <x:c r="H183" s="4" t="n">
        <x:v>4.18</x:v>
      </x:c>
      <x:c r="I183" s="4" t="n">
        <x:v>6.68</x:v>
      </x:c>
      <x:c r="J183" s="7" t="n">
        <x:v>1.2</x:v>
      </x:c>
      <x:c r="K183" s="2" t="str">
        <x:v>Bank transfer</x:v>
      </x:c>
      <x:c r="L183" s="5" t="n">
        <x:f>SUM(G183:I183)</x:f>
        <x:v>39.660000000000004</x:v>
      </x:c>
      <x:c r="M183" s="5" t="n">
        <x:f>F183-L183</x:f>
        <x:v>38.62</x:v>
      </x:c>
      <x:c r="N183" s="6" t="n">
        <x:f>IF(F183=0,0,M183/F183)</x:f>
        <x:v>0.49335717935615736</x:v>
      </x:c>
    </x:row>
    <x:row r="184" ht="24" customHeight="1">
      <x:c r="A184" s="2" t="str">
        <x:v>MG-2025-0207</x:v>
      </x:c>
      <x:c r="B184" s="3" t="n">
        <x:v>45766.5</x:v>
      </x:c>
      <x:c r="C184" s="2" t="str">
        <x:v>Sample Customer 005</x:v>
      </x:c>
      <x:c r="D184" s="2" t="str">
        <x:v>South Granger</x:v>
      </x:c>
      <x:c r="E184" s="2" t="str">
        <x:v>Landscape installation</x:v>
      </x:c>
      <x:c r="F184" s="4" t="n">
        <x:v>1652.32</x:v>
      </x:c>
      <x:c r="G184" s="4" t="n">
        <x:v>393.6</x:v>
      </x:c>
      <x:c r="H184" s="4" t="n">
        <x:v>245.14</x:v>
      </x:c>
      <x:c r="I184" s="4" t="n">
        <x:v>10.63</x:v>
      </x:c>
      <x:c r="J184" s="7" t="n">
        <x:v>16.4</x:v>
      </x:c>
      <x:c r="K184" s="2" t="str">
        <x:v>Card</x:v>
      </x:c>
      <x:c r="L184" s="5" t="n">
        <x:f>SUM(G184:I184)</x:f>
        <x:v>649.37</x:v>
      </x:c>
      <x:c r="M184" s="5" t="n">
        <x:f>F184-L184</x:f>
        <x:v>1002.9499999999999</x:v>
      </x:c>
      <x:c r="N184" s="6" t="n">
        <x:f>IF(F184=0,0,M184/F184)</x:f>
        <x:v>0.6069950130725283</x:v>
      </x:c>
    </x:row>
    <x:row r="185" ht="24" customHeight="1">
      <x:c r="A185" s="2" t="str">
        <x:v>MG-2025-0215</x:v>
      </x:c>
      <x:c r="B185" s="3" t="n">
        <x:v>45766.5</x:v>
      </x:c>
      <x:c r="C185" s="2" t="str">
        <x:v>Sample Customer 040</x:v>
      </x:c>
      <x:c r="D185" s="2" t="str">
        <x:v>East Granger</x:v>
      </x:c>
      <x:c r="E185" s="2" t="str">
        <x:v>Lawn care</x:v>
      </x:c>
      <x:c r="F185" s="4" t="n">
        <x:v>75.3</x:v>
      </x:c>
      <x:c r="G185" s="4" t="n">
        <x:v>28.8</x:v>
      </x:c>
      <x:c r="H185" s="4" t="n">
        <x:v>2.74</x:v>
      </x:c>
      <x:c r="I185" s="4" t="n">
        <x:v>7.09</x:v>
      </x:c>
      <x:c r="J185" s="7" t="n">
        <x:v>1.2</x:v>
      </x:c>
      <x:c r="K185" s="2" t="str">
        <x:v>Card</x:v>
      </x:c>
      <x:c r="L185" s="5" t="n">
        <x:f>SUM(G185:I185)</x:f>
        <x:v>38.629999999999995</x:v>
      </x:c>
      <x:c r="M185" s="5" t="n">
        <x:f>F185-L185</x:f>
        <x:v>36.67</x:v>
      </x:c>
      <x:c r="N185" s="6" t="n">
        <x:f>IF(F185=0,0,M185/F185)</x:f>
        <x:v>0.4869853917662683</x:v>
      </x:c>
    </x:row>
    <x:row r="186" ht="24" customHeight="1">
      <x:c r="A186" s="2" t="str">
        <x:v>MG-2025-0137</x:v>
      </x:c>
      <x:c r="B186" s="3" t="n">
        <x:v>45767.5</x:v>
      </x:c>
      <x:c r="C186" s="2" t="str">
        <x:v>Sample Customer 061</x:v>
      </x:c>
      <x:c r="D186" s="2" t="str">
        <x:v>Mishawaka area</x:v>
      </x:c>
      <x:c r="E186" s="2" t="str">
        <x:v>Landscape installation</x:v>
      </x:c>
      <x:c r="F186" s="4" t="n">
        <x:v>1422.48</x:v>
      </x:c>
      <x:c r="G186" s="4" t="n">
        <x:v>326.4</x:v>
      </x:c>
      <x:c r="H186" s="4" t="n">
        <x:v>225.83</x:v>
      </x:c>
      <x:c r="I186" s="4" t="n">
        <x:v>5.22</x:v>
      </x:c>
      <x:c r="J186" s="7" t="n">
        <x:v>13.6</x:v>
      </x:c>
      <x:c r="K186" s="2" t="str">
        <x:v>Card</x:v>
      </x:c>
      <x:c r="L186" s="5" t="n">
        <x:f>SUM(G186:I186)</x:f>
        <x:v>557.45</x:v>
      </x:c>
      <x:c r="M186" s="5" t="n">
        <x:f>F186-L186</x:f>
        <x:v>865.03</x:v>
      </x:c>
      <x:c r="N186" s="6" t="n">
        <x:f>IF(F186=0,0,M186/F186)</x:f>
        <x:v>0.6081139980878465</x:v>
      </x:c>
    </x:row>
    <x:row r="187" ht="24" customHeight="1">
      <x:c r="A187" s="2" t="str">
        <x:v>MG-2025-0148</x:v>
      </x:c>
      <x:c r="B187" s="3" t="n">
        <x:v>45767.5</x:v>
      </x:c>
      <x:c r="C187" s="2" t="str">
        <x:v>Sample Customer 098</x:v>
      </x:c>
      <x:c r="D187" s="2" t="str">
        <x:v>East Granger</x:v>
      </x:c>
      <x:c r="E187" s="2" t="str">
        <x:v>Lawn care</x:v>
      </x:c>
      <x:c r="F187" s="4" t="n">
        <x:v>59.35</x:v>
      </x:c>
      <x:c r="G187" s="4" t="n">
        <x:v>26.4</x:v>
      </x:c>
      <x:c r="H187" s="4" t="n">
        <x:v>2.52</x:v>
      </x:c>
      <x:c r="I187" s="4" t="n">
        <x:v>10.67</x:v>
      </x:c>
      <x:c r="J187" s="7" t="n">
        <x:v>1.1</x:v>
      </x:c>
      <x:c r="K187" s="2" t="str">
        <x:v>Check</x:v>
      </x:c>
      <x:c r="L187" s="5" t="n">
        <x:f>SUM(G187:I187)</x:f>
        <x:v>39.589999999999996</x:v>
      </x:c>
      <x:c r="M187" s="5" t="n">
        <x:f>F187-L187</x:f>
        <x:v>19.760000000000005</x:v>
      </x:c>
      <x:c r="N187" s="6" t="n">
        <x:f>IF(F187=0,0,M187/F187)</x:f>
        <x:v>0.33294018534119635</x:v>
      </x:c>
    </x:row>
    <x:row r="188" ht="24" customHeight="1">
      <x:c r="A188" s="2" t="str">
        <x:v>MG-2025-0191</x:v>
      </x:c>
      <x:c r="B188" s="3" t="n">
        <x:v>45767.5</x:v>
      </x:c>
      <x:c r="C188" s="2" t="str">
        <x:v>Sample Customer 031</x:v>
      </x:c>
      <x:c r="D188" s="2" t="str">
        <x:v>West Granger</x:v>
      </x:c>
      <x:c r="E188" s="2" t="str">
        <x:v>Lawn care</x:v>
      </x:c>
      <x:c r="F188" s="4" t="n">
        <x:v>77.8</x:v>
      </x:c>
      <x:c r="G188" s="4" t="n">
        <x:v>28.8</x:v>
      </x:c>
      <x:c r="H188" s="4" t="n">
        <x:v>1.9</x:v>
      </x:c>
      <x:c r="I188" s="4" t="n">
        <x:v>12.05</x:v>
      </x:c>
      <x:c r="J188" s="7" t="n">
        <x:v>1.2</x:v>
      </x:c>
      <x:c r="K188" s="2" t="str">
        <x:v>Check</x:v>
      </x:c>
      <x:c r="L188" s="5" t="n">
        <x:f>SUM(G188:I188)</x:f>
        <x:v>42.75</x:v>
      </x:c>
      <x:c r="M188" s="5" t="n">
        <x:f>F188-L188</x:f>
        <x:v>35.05</x:v>
      </x:c>
      <x:c r="N188" s="6" t="n">
        <x:f>IF(F188=0,0,M188/F188)</x:f>
        <x:v>0.4505141388174807</x:v>
      </x:c>
    </x:row>
    <x:row r="189" ht="24" customHeight="1">
      <x:c r="A189" s="2" t="str">
        <x:v>MG-2025-0209</x:v>
      </x:c>
      <x:c r="B189" s="3" t="n">
        <x:v>45767.5</x:v>
      </x:c>
      <x:c r="C189" s="2" t="str">
        <x:v>Sample Customer 067</x:v>
      </x:c>
      <x:c r="D189" s="2" t="str">
        <x:v>Central Granger</x:v>
      </x:c>
      <x:c r="E189" s="2" t="str">
        <x:v>Lawn care</x:v>
      </x:c>
      <x:c r="F189" s="4" t="n">
        <x:v>70.25</x:v>
      </x:c>
      <x:c r="G189" s="4" t="n">
        <x:v>24</x:v>
      </x:c>
      <x:c r="H189" s="4" t="n">
        <x:v>2.14</x:v>
      </x:c>
      <x:c r="I189" s="4" t="n">
        <x:v>7.46</x:v>
      </x:c>
      <x:c r="J189" s="7" t="n">
        <x:v>1</x:v>
      </x:c>
      <x:c r="K189" s="2" t="str">
        <x:v>Bank transfer</x:v>
      </x:c>
      <x:c r="L189" s="5" t="n">
        <x:f>SUM(G189:I189)</x:f>
        <x:v>33.6</x:v>
      </x:c>
      <x:c r="M189" s="5" t="n">
        <x:f>F189-L189</x:f>
        <x:v>36.65</x:v>
      </x:c>
      <x:c r="N189" s="6" t="n">
        <x:f>IF(F189=0,0,M189/F189)</x:f>
        <x:v>0.5217081850533808</x:v>
      </x:c>
    </x:row>
    <x:row r="190" ht="24" customHeight="1">
      <x:c r="A190" s="2" t="str">
        <x:v>MG-2025-0219</x:v>
      </x:c>
      <x:c r="B190" s="3" t="n">
        <x:v>45767.5</x:v>
      </x:c>
      <x:c r="C190" s="2" t="str">
        <x:v>Sample Customer 109</x:v>
      </x:c>
      <x:c r="D190" s="2" t="str">
        <x:v>North Granger</x:v>
      </x:c>
      <x:c r="E190" s="2" t="str">
        <x:v>Lawn care</x:v>
      </x:c>
      <x:c r="F190" s="4" t="n">
        <x:v>58.38</x:v>
      </x:c>
      <x:c r="G190" s="4" t="n">
        <x:v>36</x:v>
      </x:c>
      <x:c r="H190" s="4" t="n">
        <x:v>1.81</x:v>
      </x:c>
      <x:c r="I190" s="4" t="n">
        <x:v>9.25</x:v>
      </x:c>
      <x:c r="J190" s="7" t="n">
        <x:v>1.5</x:v>
      </x:c>
      <x:c r="K190" s="2" t="str">
        <x:v>Check</x:v>
      </x:c>
      <x:c r="L190" s="5" t="n">
        <x:f>SUM(G190:I190)</x:f>
        <x:v>47.06</x:v>
      </x:c>
      <x:c r="M190" s="5" t="n">
        <x:f>F190-L190</x:f>
        <x:v>11.32</x:v>
      </x:c>
      <x:c r="N190" s="6" t="n">
        <x:f>IF(F190=0,0,M190/F190)</x:f>
        <x:v>0.19390202124015074</x:v>
      </x:c>
    </x:row>
    <x:row r="191" ht="24" customHeight="1">
      <x:c r="A191" s="2" t="str">
        <x:v>MG-2025-0141</x:v>
      </x:c>
      <x:c r="B191" s="3" t="n">
        <x:v>45768.5</x:v>
      </x:c>
      <x:c r="C191" s="2" t="str">
        <x:v>Sample Customer 068</x:v>
      </x:c>
      <x:c r="D191" s="2" t="str">
        <x:v>Central Granger</x:v>
      </x:c>
      <x:c r="E191" s="2" t="str">
        <x:v>Lawn care</x:v>
      </x:c>
      <x:c r="F191" s="4" t="n">
        <x:v>68.43</x:v>
      </x:c>
      <x:c r="G191" s="4" t="n">
        <x:v>26.4</x:v>
      </x:c>
      <x:c r="H191" s="4" t="n">
        <x:v>3.54</x:v>
      </x:c>
      <x:c r="I191" s="4" t="n">
        <x:v>4.14</x:v>
      </x:c>
      <x:c r="J191" s="7" t="n">
        <x:v>1.1</x:v>
      </x:c>
      <x:c r="K191" s="2" t="str">
        <x:v>Check</x:v>
      </x:c>
      <x:c r="L191" s="5" t="n">
        <x:f>SUM(G191:I191)</x:f>
        <x:v>34.08</x:v>
      </x:c>
      <x:c r="M191" s="5" t="n">
        <x:f>F191-L191</x:f>
        <x:v>34.35000000000001</x:v>
      </x:c>
      <x:c r="N191" s="6" t="n">
        <x:f>IF(F191=0,0,M191/F191)</x:f>
        <x:v>0.5019728189390619</x:v>
      </x:c>
    </x:row>
    <x:row r="192" ht="24" customHeight="1">
      <x:c r="A192" s="2" t="str">
        <x:v>MG-2025-0212</x:v>
      </x:c>
      <x:c r="B192" s="3" t="n">
        <x:v>45768.5</x:v>
      </x:c>
      <x:c r="C192" s="2" t="str">
        <x:v>Sample Customer 071</x:v>
      </x:c>
      <x:c r="D192" s="2" t="str">
        <x:v>Central Granger</x:v>
      </x:c>
      <x:c r="E192" s="2" t="str">
        <x:v>Landscape installation</x:v>
      </x:c>
      <x:c r="F192" s="4" t="n">
        <x:v>1806.22</x:v>
      </x:c>
      <x:c r="G192" s="4" t="n">
        <x:v>374.4</x:v>
      </x:c>
      <x:c r="H192" s="4" t="n">
        <x:v>347.76</x:v>
      </x:c>
      <x:c r="I192" s="4" t="n">
        <x:v>12.27</x:v>
      </x:c>
      <x:c r="J192" s="7" t="n">
        <x:v>15.6</x:v>
      </x:c>
      <x:c r="K192" s="2" t="str">
        <x:v>Card</x:v>
      </x:c>
      <x:c r="L192" s="5" t="n">
        <x:f>SUM(G192:I192)</x:f>
        <x:v>734.43</x:v>
      </x:c>
      <x:c r="M192" s="5" t="n">
        <x:f>F192-L192</x:f>
        <x:v>1071.79</x:v>
      </x:c>
      <x:c r="N192" s="6" t="n">
        <x:f>IF(F192=0,0,M192/F192)</x:f>
        <x:v>0.5933884022987232</x:v>
      </x:c>
    </x:row>
    <x:row r="193" ht="24" customHeight="1">
      <x:c r="A193" s="2" t="str">
        <x:v>MG-2025-0150</x:v>
      </x:c>
      <x:c r="B193" s="3" t="n">
        <x:v>45769.5</x:v>
      </x:c>
      <x:c r="C193" s="2" t="str">
        <x:v>Sample Customer 090</x:v>
      </x:c>
      <x:c r="D193" s="2" t="str">
        <x:v>Central Granger</x:v>
      </x:c>
      <x:c r="E193" s="2" t="str">
        <x:v>Mulch &amp; planting</x:v>
      </x:c>
      <x:c r="F193" s="4" t="n">
        <x:v>819.5</x:v>
      </x:c>
      <x:c r="G193" s="4" t="n">
        <x:v>141.6</x:v>
      </x:c>
      <x:c r="H193" s="4" t="n">
        <x:v>101.28</x:v>
      </x:c>
      <x:c r="I193" s="4" t="n">
        <x:v>4.43</x:v>
      </x:c>
      <x:c r="J193" s="7" t="n">
        <x:v>5.9</x:v>
      </x:c>
      <x:c r="K193" s="2" t="str">
        <x:v>Bank transfer</x:v>
      </x:c>
      <x:c r="L193" s="5" t="n">
        <x:f>SUM(G193:I193)</x:f>
        <x:v>247.31</x:v>
      </x:c>
      <x:c r="M193" s="5" t="n">
        <x:f>F193-L193</x:f>
        <x:v>572.19</x:v>
      </x:c>
      <x:c r="N193" s="6" t="n">
        <x:f>IF(F193=0,0,M193/F193)</x:f>
        <x:v>0.6982184258694326</x:v>
      </x:c>
    </x:row>
    <x:row r="194" ht="24" customHeight="1">
      <x:c r="A194" s="2" t="str">
        <x:v>MG-2025-0154</x:v>
      </x:c>
      <x:c r="B194" s="3" t="n">
        <x:v>45769.5</x:v>
      </x:c>
      <x:c r="C194" s="2" t="str">
        <x:v>Sample Customer 057</x:v>
      </x:c>
      <x:c r="D194" s="2" t="str">
        <x:v>Central Granger</x:v>
      </x:c>
      <x:c r="E194" s="2" t="str">
        <x:v>Lawn care</x:v>
      </x:c>
      <x:c r="F194" s="4" t="n">
        <x:v>59.01</x:v>
      </x:c>
      <x:c r="G194" s="4" t="n">
        <x:v>28.8</x:v>
      </x:c>
      <x:c r="H194" s="4" t="n">
        <x:v>1.99</x:v>
      </x:c>
      <x:c r="I194" s="4" t="n">
        <x:v>4.11</x:v>
      </x:c>
      <x:c r="J194" s="7" t="n">
        <x:v>1.2</x:v>
      </x:c>
      <x:c r="K194" s="2" t="str">
        <x:v>Check</x:v>
      </x:c>
      <x:c r="L194" s="5" t="n">
        <x:f>SUM(G194:I194)</x:f>
        <x:v>34.9</x:v>
      </x:c>
      <x:c r="M194" s="5" t="n">
        <x:f>F194-L194</x:f>
        <x:v>24.11</x:v>
      </x:c>
      <x:c r="N194" s="6" t="n">
        <x:f>IF(F194=0,0,M194/F194)</x:f>
        <x:v>0.4085748178274869</x:v>
      </x:c>
    </x:row>
    <x:row r="195" ht="24" customHeight="1">
      <x:c r="A195" s="2" t="str">
        <x:v>MG-2025-0174</x:v>
      </x:c>
      <x:c r="B195" s="3" t="n">
        <x:v>45769.5</x:v>
      </x:c>
      <x:c r="C195" s="2" t="str">
        <x:v>Sample Customer 043</x:v>
      </x:c>
      <x:c r="D195" s="2" t="str">
        <x:v>Central Granger</x:v>
      </x:c>
      <x:c r="E195" s="2" t="str">
        <x:v>Lawn care</x:v>
      </x:c>
      <x:c r="F195" s="4" t="n">
        <x:v>73.57</x:v>
      </x:c>
      <x:c r="G195" s="4" t="n">
        <x:v>36</x:v>
      </x:c>
      <x:c r="H195" s="4" t="n">
        <x:v>2.38</x:v>
      </x:c>
      <x:c r="I195" s="4" t="n">
        <x:v>9.56</x:v>
      </x:c>
      <x:c r="J195" s="7" t="n">
        <x:v>1.5</x:v>
      </x:c>
      <x:c r="K195" s="2" t="str">
        <x:v>Bank transfer</x:v>
      </x:c>
      <x:c r="L195" s="5" t="n">
        <x:f>SUM(G195:I195)</x:f>
        <x:v>47.940000000000005</x:v>
      </x:c>
      <x:c r="M195" s="5" t="n">
        <x:f>F195-L195</x:f>
        <x:v>25.62999999999999</x:v>
      </x:c>
      <x:c r="N195" s="6" t="n">
        <x:f>IF(F195=0,0,M195/F195)</x:f>
        <x:v>0.34837569661546813</x:v>
      </x:c>
    </x:row>
    <x:row r="196" ht="24" customHeight="1">
      <x:c r="A196" s="2" t="str">
        <x:v>MG-2025-0176</x:v>
      </x:c>
      <x:c r="B196" s="3" t="n">
        <x:v>45769.5</x:v>
      </x:c>
      <x:c r="C196" s="2" t="str">
        <x:v>Sample Customer 086</x:v>
      </x:c>
      <x:c r="D196" s="2" t="str">
        <x:v>Central Granger</x:v>
      </x:c>
      <x:c r="E196" s="2" t="str">
        <x:v>Seasonal cleanup</x:v>
      </x:c>
      <x:c r="F196" s="4" t="n">
        <x:v>369.33</x:v>
      </x:c>
      <x:c r="G196" s="4" t="n">
        <x:v>100.8</x:v>
      </x:c>
      <x:c r="H196" s="4" t="n">
        <x:v>20.87</x:v>
      </x:c>
      <x:c r="I196" s="4" t="n">
        <x:v>3.93</x:v>
      </x:c>
      <x:c r="J196" s="7" t="n">
        <x:v>4.2</x:v>
      </x:c>
      <x:c r="K196" s="2" t="str">
        <x:v>Bank transfer</x:v>
      </x:c>
      <x:c r="L196" s="5" t="n">
        <x:f>SUM(G196:I196)</x:f>
        <x:v>125.60000000000001</x:v>
      </x:c>
      <x:c r="M196" s="5" t="n">
        <x:f>F196-L196</x:f>
        <x:v>243.72999999999996</x:v>
      </x:c>
      <x:c r="N196" s="6" t="n">
        <x:f>IF(F196=0,0,M196/F196)</x:f>
        <x:v>0.659924728562532</x:v>
      </x:c>
    </x:row>
    <x:row r="197" ht="24" customHeight="1">
      <x:c r="A197" s="2" t="str">
        <x:v>MG-2025-0184</x:v>
      </x:c>
      <x:c r="B197" s="3" t="n">
        <x:v>45770.5</x:v>
      </x:c>
      <x:c r="C197" s="2" t="str">
        <x:v>Sample Customer 018</x:v>
      </x:c>
      <x:c r="D197" s="2" t="str">
        <x:v>East Granger</x:v>
      </x:c>
      <x:c r="E197" s="2" t="str">
        <x:v>Mulch &amp; planting</x:v>
      </x:c>
      <x:c r="F197" s="4" t="n">
        <x:v>536.96</x:v>
      </x:c>
      <x:c r="G197" s="4" t="n">
        <x:v>153.6</x:v>
      </x:c>
      <x:c r="H197" s="4" t="n">
        <x:v>79.61</x:v>
      </x:c>
      <x:c r="I197" s="4" t="n">
        <x:v>12.34</x:v>
      </x:c>
      <x:c r="J197" s="7" t="n">
        <x:v>6.4</x:v>
      </x:c>
      <x:c r="K197" s="2" t="str">
        <x:v>Check</x:v>
      </x:c>
      <x:c r="L197" s="5" t="n">
        <x:f>SUM(G197:I197)</x:f>
        <x:v>245.54999999999998</x:v>
      </x:c>
      <x:c r="M197" s="5" t="n">
        <x:f>F197-L197</x:f>
        <x:v>291.4100000000001</x:v>
      </x:c>
      <x:c r="N197" s="6" t="n">
        <x:f>IF(F197=0,0,M197/F197)</x:f>
        <x:v>0.542703367103695</x:v>
      </x:c>
    </x:row>
    <x:row r="198" ht="24" customHeight="1">
      <x:c r="A198" s="2" t="str">
        <x:v>MG-2025-0211</x:v>
      </x:c>
      <x:c r="B198" s="3" t="n">
        <x:v>45770.5</x:v>
      </x:c>
      <x:c r="C198" s="2" t="str">
        <x:v>Sample Customer 057</x:v>
      </x:c>
      <x:c r="D198" s="2" t="str">
        <x:v>Central Granger</x:v>
      </x:c>
      <x:c r="E198" s="2" t="str">
        <x:v>Mulch &amp; planting</x:v>
      </x:c>
      <x:c r="F198" s="4" t="n">
        <x:v>783.42</x:v>
      </x:c>
      <x:c r="G198" s="4" t="n">
        <x:v>199.2</x:v>
      </x:c>
      <x:c r="H198" s="4" t="n">
        <x:v>178.82</x:v>
      </x:c>
      <x:c r="I198" s="4" t="n">
        <x:v>9.68</x:v>
      </x:c>
      <x:c r="J198" s="7" t="n">
        <x:v>8.3</x:v>
      </x:c>
      <x:c r="K198" s="2" t="str">
        <x:v>Card</x:v>
      </x:c>
      <x:c r="L198" s="5" t="n">
        <x:f>SUM(G198:I198)</x:f>
        <x:v>387.7</x:v>
      </x:c>
      <x:c r="M198" s="5" t="n">
        <x:f>F198-L198</x:f>
        <x:v>395.71999999999997</x:v>
      </x:c>
      <x:c r="N198" s="6" t="n">
        <x:f>IF(F198=0,0,M198/F198)</x:f>
        <x:v>0.5051185826249011</x:v>
      </x:c>
    </x:row>
    <x:row r="199" ht="24" customHeight="1">
      <x:c r="A199" s="2" t="str">
        <x:v>MG-2025-0128</x:v>
      </x:c>
      <x:c r="B199" s="3" t="n">
        <x:v>45771.5</x:v>
      </x:c>
      <x:c r="C199" s="2" t="str">
        <x:v>Sample Customer 059</x:v>
      </x:c>
      <x:c r="D199" s="2" t="str">
        <x:v>Central Granger</x:v>
      </x:c>
      <x:c r="E199" s="2" t="str">
        <x:v>Lawn care</x:v>
      </x:c>
      <x:c r="F199" s="4" t="n">
        <x:v>82.85</x:v>
      </x:c>
      <x:c r="G199" s="4" t="n">
        <x:v>31.2</x:v>
      </x:c>
      <x:c r="H199" s="4" t="n">
        <x:v>3.45</x:v>
      </x:c>
      <x:c r="I199" s="4" t="n">
        <x:v>8.87</x:v>
      </x:c>
      <x:c r="J199" s="7" t="n">
        <x:v>1.3</x:v>
      </x:c>
      <x:c r="K199" s="2" t="str">
        <x:v>Card</x:v>
      </x:c>
      <x:c r="L199" s="5" t="n">
        <x:f>SUM(G199:I199)</x:f>
        <x:v>43.519999999999996</x:v>
      </x:c>
      <x:c r="M199" s="5" t="n">
        <x:f>F199-L199</x:f>
        <x:v>39.33</x:v>
      </x:c>
      <x:c r="N199" s="6" t="n">
        <x:f>IF(F199=0,0,M199/F199)</x:f>
        <x:v>0.4747133373566687</x:v>
      </x:c>
    </x:row>
    <x:row r="200" ht="24" customHeight="1">
      <x:c r="A200" s="2" t="str">
        <x:v>MG-2025-0136</x:v>
      </x:c>
      <x:c r="B200" s="3" t="n">
        <x:v>45771.5</x:v>
      </x:c>
      <x:c r="C200" s="2" t="str">
        <x:v>Sample Customer 076</x:v>
      </x:c>
      <x:c r="D200" s="2" t="str">
        <x:v>North Granger</x:v>
      </x:c>
      <x:c r="E200" s="2" t="str">
        <x:v>Lawn care</x:v>
      </x:c>
      <x:c r="F200" s="4" t="n">
        <x:v>57.66</x:v>
      </x:c>
      <x:c r="G200" s="4" t="n">
        <x:v>21.6</x:v>
      </x:c>
      <x:c r="H200" s="4" t="n">
        <x:v>2.86</x:v>
      </x:c>
      <x:c r="I200" s="4" t="n">
        <x:v>8.26</x:v>
      </x:c>
      <x:c r="J200" s="7" t="n">
        <x:v>0.9</x:v>
      </x:c>
      <x:c r="K200" s="2" t="str">
        <x:v>Card</x:v>
      </x:c>
      <x:c r="L200" s="5" t="n">
        <x:f>SUM(G200:I200)</x:f>
        <x:v>32.72</x:v>
      </x:c>
      <x:c r="M200" s="5" t="n">
        <x:f>F200-L200</x:f>
        <x:v>24.939999999999998</x:v>
      </x:c>
      <x:c r="N200" s="6" t="n">
        <x:f>IF(F200=0,0,M200/F200)</x:f>
        <x:v>0.43253555324314946</x:v>
      </x:c>
    </x:row>
    <x:row r="201" ht="24" customHeight="1">
      <x:c r="A201" s="2" t="str">
        <x:v>MG-2025-0162</x:v>
      </x:c>
      <x:c r="B201" s="3" t="n">
        <x:v>45771.5</x:v>
      </x:c>
      <x:c r="C201" s="2" t="str">
        <x:v>Sample Customer 010</x:v>
      </x:c>
      <x:c r="D201" s="2" t="str">
        <x:v>Central Granger</x:v>
      </x:c>
      <x:c r="E201" s="2" t="str">
        <x:v>Landscape installation</x:v>
      </x:c>
      <x:c r="F201" s="4" t="n">
        <x:v>1242.67</x:v>
      </x:c>
      <x:c r="G201" s="4" t="n">
        <x:v>312</x:v>
      </x:c>
      <x:c r="H201" s="4" t="n">
        <x:v>270.62</x:v>
      </x:c>
      <x:c r="I201" s="4" t="n">
        <x:v>6.49</x:v>
      </x:c>
      <x:c r="J201" s="7" t="n">
        <x:v>13</x:v>
      </x:c>
      <x:c r="K201" s="2" t="str">
        <x:v>Check</x:v>
      </x:c>
      <x:c r="L201" s="5" t="n">
        <x:f>SUM(G201:I201)</x:f>
        <x:v>589.11</x:v>
      </x:c>
      <x:c r="M201" s="5" t="n">
        <x:f>F201-L201</x:f>
        <x:v>653.5600000000001</x:v>
      </x:c>
      <x:c r="N201" s="6" t="n">
        <x:f>IF(F201=0,0,M201/F201)</x:f>
        <x:v>0.5259320656328712</x:v>
      </x:c>
    </x:row>
    <x:row r="202" ht="24" customHeight="1">
      <x:c r="A202" s="2" t="str">
        <x:v>MG-2025-0201</x:v>
      </x:c>
      <x:c r="B202" s="3" t="n">
        <x:v>45771.5</x:v>
      </x:c>
      <x:c r="C202" s="2" t="str">
        <x:v>Sample Customer 024</x:v>
      </x:c>
      <x:c r="D202" s="2" t="str">
        <x:v>Central Granger</x:v>
      </x:c>
      <x:c r="E202" s="2" t="str">
        <x:v>Landscape installation</x:v>
      </x:c>
      <x:c r="F202" s="4" t="n">
        <x:v>1520.7</x:v>
      </x:c>
      <x:c r="G202" s="4" t="n">
        <x:v>388.8</x:v>
      </x:c>
      <x:c r="H202" s="4" t="n">
        <x:v>254.73</x:v>
      </x:c>
      <x:c r="I202" s="4" t="n">
        <x:v>11.01</x:v>
      </x:c>
      <x:c r="J202" s="7" t="n">
        <x:v>16.2</x:v>
      </x:c>
      <x:c r="K202" s="2" t="str">
        <x:v>Bank transfer</x:v>
      </x:c>
      <x:c r="L202" s="5" t="n">
        <x:f>SUM(G202:I202)</x:f>
        <x:v>654.54</x:v>
      </x:c>
      <x:c r="M202" s="5" t="n">
        <x:f>F202-L202</x:f>
        <x:v>866.1600000000001</x:v>
      </x:c>
      <x:c r="N202" s="6" t="n">
        <x:f>IF(F202=0,0,M202/F202)</x:f>
        <x:v>0.5695797987768791</x:v>
      </x:c>
    </x:row>
    <x:row r="203" ht="24" customHeight="1">
      <x:c r="A203" s="2" t="str">
        <x:v>MG-2025-0220</x:v>
      </x:c>
      <x:c r="B203" s="3" t="n">
        <x:v>45771.5</x:v>
      </x:c>
      <x:c r="C203" s="2" t="str">
        <x:v>Sample Customer 012</x:v>
      </x:c>
      <x:c r="D203" s="2" t="str">
        <x:v>East Granger</x:v>
      </x:c>
      <x:c r="E203" s="2" t="str">
        <x:v>Landscape installation</x:v>
      </x:c>
      <x:c r="F203" s="4" t="n">
        <x:v>1282.26</x:v>
      </x:c>
      <x:c r="G203" s="4" t="n">
        <x:v>391.2</x:v>
      </x:c>
      <x:c r="H203" s="4" t="n">
        <x:v>153.93</x:v>
      </x:c>
      <x:c r="I203" s="4" t="n">
        <x:v>9.59</x:v>
      </x:c>
      <x:c r="J203" s="7" t="n">
        <x:v>16.3</x:v>
      </x:c>
      <x:c r="K203" s="2" t="str">
        <x:v>Check</x:v>
      </x:c>
      <x:c r="L203" s="5" t="n">
        <x:f>SUM(G203:I203)</x:f>
        <x:v>554.72</x:v>
      </x:c>
      <x:c r="M203" s="5" t="n">
        <x:f>F203-L203</x:f>
        <x:v>727.54</x:v>
      </x:c>
      <x:c r="N203" s="6" t="n">
        <x:f>IF(F203=0,0,M203/F203)</x:f>
        <x:v>0.5673888290986228</x:v>
      </x:c>
    </x:row>
    <x:row r="204" ht="24" customHeight="1">
      <x:c r="A204" s="2" t="str">
        <x:v>MG-2025-0163</x:v>
      </x:c>
      <x:c r="B204" s="3" t="n">
        <x:v>45772.5</x:v>
      </x:c>
      <x:c r="C204" s="2" t="str">
        <x:v>Sample Customer 105</x:v>
      </x:c>
      <x:c r="D204" s="2" t="str">
        <x:v>Central Granger</x:v>
      </x:c>
      <x:c r="E204" s="2" t="str">
        <x:v>Lawn care</x:v>
      </x:c>
      <x:c r="F204" s="4" t="n">
        <x:v>55.34</x:v>
      </x:c>
      <x:c r="G204" s="4" t="n">
        <x:v>24</x:v>
      </x:c>
      <x:c r="H204" s="4" t="n">
        <x:v>1.49</x:v>
      </x:c>
      <x:c r="I204" s="4" t="n">
        <x:v>4.53</x:v>
      </x:c>
      <x:c r="J204" s="7" t="n">
        <x:v>1</x:v>
      </x:c>
      <x:c r="K204" s="2" t="str">
        <x:v>Check</x:v>
      </x:c>
      <x:c r="L204" s="5" t="n">
        <x:f>SUM(G204:I204)</x:f>
        <x:v>30.02</x:v>
      </x:c>
      <x:c r="M204" s="5" t="n">
        <x:f>F204-L204</x:f>
        <x:v>25.320000000000004</x:v>
      </x:c>
      <x:c r="N204" s="6" t="n">
        <x:f>IF(F204=0,0,M204/F204)</x:f>
        <x:v>0.4575352367184677</x:v>
      </x:c>
    </x:row>
    <x:row r="205" ht="24" customHeight="1">
      <x:c r="A205" s="2" t="str">
        <x:v>MG-2025-0121</x:v>
      </x:c>
      <x:c r="B205" s="3" t="n">
        <x:v>45773.5</x:v>
      </x:c>
      <x:c r="C205" s="2" t="str">
        <x:v>Sample Customer 065</x:v>
      </x:c>
      <x:c r="D205" s="2" t="str">
        <x:v>West Granger</x:v>
      </x:c>
      <x:c r="E205" s="2" t="str">
        <x:v>Mulch &amp; planting</x:v>
      </x:c>
      <x:c r="F205" s="4" t="n">
        <x:v>789.9</x:v>
      </x:c>
      <x:c r="G205" s="4" t="n">
        <x:v>132</x:v>
      </x:c>
      <x:c r="H205" s="4" t="n">
        <x:v>163.67</x:v>
      </x:c>
      <x:c r="I205" s="4" t="n">
        <x:v>7.82</x:v>
      </x:c>
      <x:c r="J205" s="7" t="n">
        <x:v>5.5</x:v>
      </x:c>
      <x:c r="K205" s="2" t="str">
        <x:v>Bank transfer</x:v>
      </x:c>
      <x:c r="L205" s="5" t="n">
        <x:f>SUM(G205:I205)</x:f>
        <x:v>303.48999999999995</x:v>
      </x:c>
      <x:c r="M205" s="5" t="n">
        <x:f>F205-L205</x:f>
        <x:v>486.41</x:v>
      </x:c>
      <x:c r="N205" s="6" t="n">
        <x:f>IF(F205=0,0,M205/F205)</x:f>
        <x:v>0.6157868084567667</x:v>
      </x:c>
    </x:row>
    <x:row r="206" ht="24" customHeight="1">
      <x:c r="A206" s="2" t="str">
        <x:v>MG-2025-0135</x:v>
      </x:c>
      <x:c r="B206" s="3" t="n">
        <x:v>45773.5</x:v>
      </x:c>
      <x:c r="C206" s="2" t="str">
        <x:v>Sample Customer 033</x:v>
      </x:c>
      <x:c r="D206" s="2" t="str">
        <x:v>East Granger</x:v>
      </x:c>
      <x:c r="E206" s="2" t="str">
        <x:v>Mulch &amp; planting</x:v>
      </x:c>
      <x:c r="F206" s="4" t="n">
        <x:v>555.73</x:v>
      </x:c>
      <x:c r="G206" s="4" t="n">
        <x:v>189.6</x:v>
      </x:c>
      <x:c r="H206" s="4" t="n">
        <x:v>65.1</x:v>
      </x:c>
      <x:c r="I206" s="4" t="n">
        <x:v>6.58</x:v>
      </x:c>
      <x:c r="J206" s="7" t="n">
        <x:v>7.9</x:v>
      </x:c>
      <x:c r="K206" s="2" t="str">
        <x:v>Card</x:v>
      </x:c>
      <x:c r="L206" s="5" t="n">
        <x:f>SUM(G206:I206)</x:f>
        <x:v>261.28</x:v>
      </x:c>
      <x:c r="M206" s="5" t="n">
        <x:f>F206-L206</x:f>
        <x:v>294.45000000000005</x:v>
      </x:c>
      <x:c r="N206" s="6" t="n">
        <x:f>IF(F206=0,0,M206/F206)</x:f>
        <x:v>0.5298436291004626</x:v>
      </x:c>
    </x:row>
    <x:row r="207" ht="24" customHeight="1">
      <x:c r="A207" s="2" t="str">
        <x:v>MG-2025-0157</x:v>
      </x:c>
      <x:c r="B207" s="3" t="n">
        <x:v>45773.5</x:v>
      </x:c>
      <x:c r="C207" s="2" t="str">
        <x:v>Sample Customer 056</x:v>
      </x:c>
      <x:c r="D207" s="2" t="str">
        <x:v>East Granger</x:v>
      </x:c>
      <x:c r="E207" s="2" t="str">
        <x:v>Lawn care</x:v>
      </x:c>
      <x:c r="F207" s="4" t="n">
        <x:v>64.36</x:v>
      </x:c>
      <x:c r="G207" s="4" t="n">
        <x:v>31.2</x:v>
      </x:c>
      <x:c r="H207" s="4" t="n">
        <x:v>2.58</x:v>
      </x:c>
      <x:c r="I207" s="4" t="n">
        <x:v>11.33</x:v>
      </x:c>
      <x:c r="J207" s="7" t="n">
        <x:v>1.3</x:v>
      </x:c>
      <x:c r="K207" s="2" t="str">
        <x:v>Bank transfer</x:v>
      </x:c>
      <x:c r="L207" s="5" t="n">
        <x:f>SUM(G207:I207)</x:f>
        <x:v>45.11</x:v>
      </x:c>
      <x:c r="M207" s="5" t="n">
        <x:f>F207-L207</x:f>
        <x:v>19.25</x:v>
      </x:c>
      <x:c r="N207" s="6" t="n">
        <x:f>IF(F207=0,0,M207/F207)</x:f>
        <x:v>0.29909881914232445</x:v>
      </x:c>
    </x:row>
    <x:row r="208" ht="24" customHeight="1">
      <x:c r="A208" s="2" t="str">
        <x:v>MG-2025-0124</x:v>
      </x:c>
      <x:c r="B208" s="3" t="n">
        <x:v>45774.5</x:v>
      </x:c>
      <x:c r="C208" s="2" t="str">
        <x:v>Sample Customer 034</x:v>
      </x:c>
      <x:c r="D208" s="2" t="str">
        <x:v>Mishawaka area</x:v>
      </x:c>
      <x:c r="E208" s="2" t="str">
        <x:v>Landscape installation</x:v>
      </x:c>
      <x:c r="F208" s="4" t="n">
        <x:v>1489.72</x:v>
      </x:c>
      <x:c r="G208" s="4" t="n">
        <x:v>340.8</x:v>
      </x:c>
      <x:c r="H208" s="4" t="n">
        <x:v>279.18</x:v>
      </x:c>
      <x:c r="I208" s="4" t="n">
        <x:v>8.85</x:v>
      </x:c>
      <x:c r="J208" s="7" t="n">
        <x:v>14.2</x:v>
      </x:c>
      <x:c r="K208" s="2" t="str">
        <x:v>Check</x:v>
      </x:c>
      <x:c r="L208" s="5" t="n">
        <x:f>SUM(G208:I208)</x:f>
        <x:v>628.83</x:v>
      </x:c>
      <x:c r="M208" s="5" t="n">
        <x:f>F208-L208</x:f>
        <x:v>860.89</x:v>
      </x:c>
      <x:c r="N208" s="6" t="n">
        <x:f>IF(F208=0,0,M208/F208)</x:f>
        <x:v>0.5778871197271971</x:v>
      </x:c>
    </x:row>
    <x:row r="209" ht="24" customHeight="1">
      <x:c r="A209" s="2" t="str">
        <x:v>MG-2025-0175</x:v>
      </x:c>
      <x:c r="B209" s="3" t="n">
        <x:v>45774.5</x:v>
      </x:c>
      <x:c r="C209" s="2" t="str">
        <x:v>Sample Customer 017</x:v>
      </x:c>
      <x:c r="D209" s="2" t="str">
        <x:v>Central Granger</x:v>
      </x:c>
      <x:c r="E209" s="2" t="str">
        <x:v>Landscape installation</x:v>
      </x:c>
      <x:c r="F209" s="4" t="n">
        <x:v>1840.05</x:v>
      </x:c>
      <x:c r="G209" s="4" t="n">
        <x:v>273.6</x:v>
      </x:c>
      <x:c r="H209" s="4" t="n">
        <x:v>274.11</x:v>
      </x:c>
      <x:c r="I209" s="4" t="n">
        <x:v>10.92</x:v>
      </x:c>
      <x:c r="J209" s="7" t="n">
        <x:v>11.4</x:v>
      </x:c>
      <x:c r="K209" s="2" t="str">
        <x:v>Card</x:v>
      </x:c>
      <x:c r="L209" s="5" t="n">
        <x:f>SUM(G209:I209)</x:f>
        <x:v>558.63</x:v>
      </x:c>
      <x:c r="M209" s="5" t="n">
        <x:f>F209-L209</x:f>
        <x:v>1281.42</x:v>
      </x:c>
      <x:c r="N209" s="6" t="n">
        <x:f>IF(F209=0,0,M209/F209)</x:f>
        <x:v>0.6964049889948644</x:v>
      </x:c>
    </x:row>
    <x:row r="210" ht="24" customHeight="1">
      <x:c r="A210" s="2" t="str">
        <x:v>MG-2025-0185</x:v>
      </x:c>
      <x:c r="B210" s="3" t="n">
        <x:v>45774.5</x:v>
      </x:c>
      <x:c r="C210" s="2" t="str">
        <x:v>Sample Customer 109</x:v>
      </x:c>
      <x:c r="D210" s="2" t="str">
        <x:v>North Granger</x:v>
      </x:c>
      <x:c r="E210" s="2" t="str">
        <x:v>Lawn care</x:v>
      </x:c>
      <x:c r="F210" s="4" t="n">
        <x:v>54.73</x:v>
      </x:c>
      <x:c r="G210" s="4" t="n">
        <x:v>21.6</x:v>
      </x:c>
      <x:c r="H210" s="4" t="n">
        <x:v>2.08</x:v>
      </x:c>
      <x:c r="I210" s="4" t="n">
        <x:v>8.13</x:v>
      </x:c>
      <x:c r="J210" s="7" t="n">
        <x:v>0.9</x:v>
      </x:c>
      <x:c r="K210" s="2" t="str">
        <x:v>Bank transfer</x:v>
      </x:c>
      <x:c r="L210" s="5" t="n">
        <x:f>SUM(G210:I210)</x:f>
        <x:v>31.810000000000002</x:v>
      </x:c>
      <x:c r="M210" s="5" t="n">
        <x:f>F210-L210</x:f>
        <x:v>22.919999999999995</x:v>
      </x:c>
      <x:c r="N210" s="6" t="n">
        <x:f>IF(F210=0,0,M210/F210)</x:f>
        <x:v>0.4187831171204092</x:v>
      </x:c>
    </x:row>
    <x:row r="211" ht="24" customHeight="1">
      <x:c r="A211" s="2" t="str">
        <x:v>MG-2025-0188</x:v>
      </x:c>
      <x:c r="B211" s="3" t="n">
        <x:v>45774.5</x:v>
      </x:c>
      <x:c r="C211" s="2" t="str">
        <x:v>Sample Customer 084</x:v>
      </x:c>
      <x:c r="D211" s="2" t="str">
        <x:v>West Granger</x:v>
      </x:c>
      <x:c r="E211" s="2" t="str">
        <x:v>Lawn care</x:v>
      </x:c>
      <x:c r="F211" s="4" t="n">
        <x:v>56.75</x:v>
      </x:c>
      <x:c r="G211" s="4" t="n">
        <x:v>21.6</x:v>
      </x:c>
      <x:c r="H211" s="4" t="n">
        <x:v>3.22</x:v>
      </x:c>
      <x:c r="I211" s="4" t="n">
        <x:v>7.72</x:v>
      </x:c>
      <x:c r="J211" s="7" t="n">
        <x:v>0.9</x:v>
      </x:c>
      <x:c r="K211" s="2" t="str">
        <x:v>Card</x:v>
      </x:c>
      <x:c r="L211" s="5" t="n">
        <x:f>SUM(G211:I211)</x:f>
        <x:v>32.54</x:v>
      </x:c>
      <x:c r="M211" s="5" t="n">
        <x:f>F211-L211</x:f>
        <x:v>24.21</x:v>
      </x:c>
      <x:c r="N211" s="6" t="n">
        <x:f>IF(F211=0,0,M211/F211)</x:f>
        <x:v>0.42660792951541854</x:v>
      </x:c>
    </x:row>
    <x:row r="212" ht="24" customHeight="1">
      <x:c r="A212" s="2" t="str">
        <x:v>MG-2025-0189</x:v>
      </x:c>
      <x:c r="B212" s="3" t="n">
        <x:v>45774.5</x:v>
      </x:c>
      <x:c r="C212" s="2" t="str">
        <x:v>Sample Customer 098</x:v>
      </x:c>
      <x:c r="D212" s="2" t="str">
        <x:v>East Granger</x:v>
      </x:c>
      <x:c r="E212" s="2" t="str">
        <x:v>Seasonal cleanup</x:v>
      </x:c>
      <x:c r="F212" s="4" t="n">
        <x:v>297.05</x:v>
      </x:c>
      <x:c r="G212" s="4" t="n">
        <x:v>55.2</x:v>
      </x:c>
      <x:c r="H212" s="4" t="n">
        <x:v>6.88</x:v>
      </x:c>
      <x:c r="I212" s="4" t="n">
        <x:v>5.56</x:v>
      </x:c>
      <x:c r="J212" s="7" t="n">
        <x:v>2.3</x:v>
      </x:c>
      <x:c r="K212" s="2" t="str">
        <x:v>Card</x:v>
      </x:c>
      <x:c r="L212" s="5" t="n">
        <x:f>SUM(G212:I212)</x:f>
        <x:v>67.64</x:v>
      </x:c>
      <x:c r="M212" s="5" t="n">
        <x:f>F212-L212</x:f>
        <x:v>229.41000000000003</x:v>
      </x:c>
      <x:c r="N212" s="6" t="n">
        <x:f>IF(F212=0,0,M212/F212)</x:f>
        <x:v>0.7722942265611851</x:v>
      </x:c>
    </x:row>
    <x:row r="213" ht="24" customHeight="1">
      <x:c r="A213" s="2" t="str">
        <x:v>MG-2025-0196</x:v>
      </x:c>
      <x:c r="B213" s="3" t="n">
        <x:v>45774.5</x:v>
      </x:c>
      <x:c r="C213" s="2" t="str">
        <x:v>Sample Customer 095</x:v>
      </x:c>
      <x:c r="D213" s="2" t="str">
        <x:v>Central Granger</x:v>
      </x:c>
      <x:c r="E213" s="2" t="str">
        <x:v>Mulch &amp; planting</x:v>
      </x:c>
      <x:c r="F213" s="4" t="n">
        <x:v>563.36</x:v>
      </x:c>
      <x:c r="G213" s="4" t="n">
        <x:v>141.6</x:v>
      </x:c>
      <x:c r="H213" s="4" t="n">
        <x:v>81.13</x:v>
      </x:c>
      <x:c r="I213" s="4" t="n">
        <x:v>9.43</x:v>
      </x:c>
      <x:c r="J213" s="7" t="n">
        <x:v>5.9</x:v>
      </x:c>
      <x:c r="K213" s="2" t="str">
        <x:v>Check</x:v>
      </x:c>
      <x:c r="L213" s="5" t="n">
        <x:f>SUM(G213:I213)</x:f>
        <x:v>232.16</x:v>
      </x:c>
      <x:c r="M213" s="5" t="n">
        <x:f>F213-L213</x:f>
        <x:v>331.20000000000005</x:v>
      </x:c>
      <x:c r="N213" s="6" t="n">
        <x:f>IF(F213=0,0,M213/F213)</x:f>
        <x:v>0.58790116444192</x:v>
      </x:c>
    </x:row>
    <x:row r="214" ht="24" customHeight="1">
      <x:c r="A214" s="2" t="str">
        <x:v>MG-2025-0217</x:v>
      </x:c>
      <x:c r="B214" s="3" t="n">
        <x:v>45774.5</x:v>
      </x:c>
      <x:c r="C214" s="2" t="str">
        <x:v>Sample Customer 082</x:v>
      </x:c>
      <x:c r="D214" s="2" t="str">
        <x:v>Central Granger</x:v>
      </x:c>
      <x:c r="E214" s="2" t="str">
        <x:v>Landscape installation</x:v>
      </x:c>
      <x:c r="F214" s="4" t="n">
        <x:v>1716.64</x:v>
      </x:c>
      <x:c r="G214" s="4" t="n">
        <x:v>240</x:v>
      </x:c>
      <x:c r="H214" s="4" t="n">
        <x:v>283.88</x:v>
      </x:c>
      <x:c r="I214" s="4" t="n">
        <x:v>11.68</x:v>
      </x:c>
      <x:c r="J214" s="7" t="n">
        <x:v>10</x:v>
      </x:c>
      <x:c r="K214" s="2" t="str">
        <x:v>Card</x:v>
      </x:c>
      <x:c r="L214" s="5" t="n">
        <x:f>SUM(G214:I214)</x:f>
        <x:v>535.56</x:v>
      </x:c>
      <x:c r="M214" s="5" t="n">
        <x:f>F214-L214</x:f>
        <x:v>1181.0800000000002</x:v>
      </x:c>
      <x:c r="N214" s="6" t="n">
        <x:f>IF(F214=0,0,M214/F214)</x:f>
        <x:v>0.6880184546556064</x:v>
      </x:c>
    </x:row>
    <x:row r="215" ht="24" customHeight="1">
      <x:c r="A215" s="2" t="str">
        <x:v>MG-2025-0131</x:v>
      </x:c>
      <x:c r="B215" s="3" t="n">
        <x:v>45775.5</x:v>
      </x:c>
      <x:c r="C215" s="2" t="str">
        <x:v>Sample Customer 116</x:v>
      </x:c>
      <x:c r="D215" s="2" t="str">
        <x:v>West Granger</x:v>
      </x:c>
      <x:c r="E215" s="2" t="str">
        <x:v>Mulch &amp; planting</x:v>
      </x:c>
      <x:c r="F215" s="4" t="n">
        <x:v>636.57</x:v>
      </x:c>
      <x:c r="G215" s="4" t="n">
        <x:v>146.4</x:v>
      </x:c>
      <x:c r="H215" s="4" t="n">
        <x:v>79.36</x:v>
      </x:c>
      <x:c r="I215" s="4" t="n">
        <x:v>4.22</x:v>
      </x:c>
      <x:c r="J215" s="7" t="n">
        <x:v>6.1</x:v>
      </x:c>
      <x:c r="K215" s="2" t="str">
        <x:v>Bank transfer</x:v>
      </x:c>
      <x:c r="L215" s="5" t="n">
        <x:f>SUM(G215:I215)</x:f>
        <x:v>229.98</x:v>
      </x:c>
      <x:c r="M215" s="5" t="n">
        <x:f>F215-L215</x:f>
        <x:v>406.59000000000003</x:v>
      </x:c>
      <x:c r="N215" s="6" t="n">
        <x:f>IF(F215=0,0,M215/F215)</x:f>
        <x:v>0.6387200150808238</x:v>
      </x:c>
    </x:row>
    <x:row r="216" ht="24" customHeight="1">
      <x:c r="A216" s="2" t="str">
        <x:v>MG-2025-0133</x:v>
      </x:c>
      <x:c r="B216" s="3" t="n">
        <x:v>45775.5</x:v>
      </x:c>
      <x:c r="C216" s="2" t="str">
        <x:v>Sample Customer 101</x:v>
      </x:c>
      <x:c r="D216" s="2" t="str">
        <x:v>Central Granger</x:v>
      </x:c>
      <x:c r="E216" s="2" t="str">
        <x:v>Landscape installation</x:v>
      </x:c>
      <x:c r="F216" s="4" t="n">
        <x:v>1209.74</x:v>
      </x:c>
      <x:c r="G216" s="4" t="n">
        <x:v>360</x:v>
      </x:c>
      <x:c r="H216" s="4" t="n">
        <x:v>153.55</x:v>
      </x:c>
      <x:c r="I216" s="4" t="n">
        <x:v>5.16</x:v>
      </x:c>
      <x:c r="J216" s="7" t="n">
        <x:v>15</x:v>
      </x:c>
      <x:c r="K216" s="2" t="str">
        <x:v>Card</x:v>
      </x:c>
      <x:c r="L216" s="5" t="n">
        <x:f>SUM(G216:I216)</x:f>
        <x:v>518.7099999999999</x:v>
      </x:c>
      <x:c r="M216" s="5" t="n">
        <x:f>F216-L216</x:f>
        <x:v>691.0300000000001</x:v>
      </x:c>
      <x:c r="N216" s="6" t="n">
        <x:f>IF(F216=0,0,M216/F216)</x:f>
        <x:v>0.5712219154529073</x:v>
      </x:c>
    </x:row>
    <x:row r="217" ht="24" customHeight="1">
      <x:c r="A217" s="2" t="str">
        <x:v>MG-2025-0145</x:v>
      </x:c>
      <x:c r="B217" s="3" t="n">
        <x:v>45775.5</x:v>
      </x:c>
      <x:c r="C217" s="2" t="str">
        <x:v>Sample Customer 072</x:v>
      </x:c>
      <x:c r="D217" s="2" t="str">
        <x:v>Mishawaka area</x:v>
      </x:c>
      <x:c r="E217" s="2" t="str">
        <x:v>Lawn care</x:v>
      </x:c>
      <x:c r="F217" s="4" t="n">
        <x:v>83.09</x:v>
      </x:c>
      <x:c r="G217" s="4" t="n">
        <x:v>28.8</x:v>
      </x:c>
      <x:c r="H217" s="4" t="n">
        <x:v>3.89</x:v>
      </x:c>
      <x:c r="I217" s="4" t="n">
        <x:v>7.11</x:v>
      </x:c>
      <x:c r="J217" s="7" t="n">
        <x:v>1.2</x:v>
      </x:c>
      <x:c r="K217" s="2" t="str">
        <x:v>Check</x:v>
      </x:c>
      <x:c r="L217" s="5" t="n">
        <x:f>SUM(G217:I217)</x:f>
        <x:v>39.8</x:v>
      </x:c>
      <x:c r="M217" s="5" t="n">
        <x:f>F217-L217</x:f>
        <x:v>43.290000000000006</x:v>
      </x:c>
      <x:c r="N217" s="6" t="n">
        <x:f>IF(F217=0,0,M217/F217)</x:f>
        <x:v>0.5210013238656879</x:v>
      </x:c>
    </x:row>
    <x:row r="218" ht="24" customHeight="1">
      <x:c r="A218" s="2" t="str">
        <x:v>MG-2025-0167</x:v>
      </x:c>
      <x:c r="B218" s="3" t="n">
        <x:v>45775.5</x:v>
      </x:c>
      <x:c r="C218" s="2" t="str">
        <x:v>Sample Customer 040</x:v>
      </x:c>
      <x:c r="D218" s="2" t="str">
        <x:v>East Granger</x:v>
      </x:c>
      <x:c r="E218" s="2" t="str">
        <x:v>Landscape installation</x:v>
      </x:c>
      <x:c r="F218" s="4" t="n">
        <x:v>1187.27</x:v>
      </x:c>
      <x:c r="G218" s="4" t="n">
        <x:v>285.6</x:v>
      </x:c>
      <x:c r="H218" s="4" t="n">
        <x:v>163.04</x:v>
      </x:c>
      <x:c r="I218" s="4" t="n">
        <x:v>9.45</x:v>
      </x:c>
      <x:c r="J218" s="7" t="n">
        <x:v>11.9</x:v>
      </x:c>
      <x:c r="K218" s="2" t="str">
        <x:v>Card</x:v>
      </x:c>
      <x:c r="L218" s="5" t="n">
        <x:f>SUM(G218:I218)</x:f>
        <x:v>458.09</x:v>
      </x:c>
      <x:c r="M218" s="5" t="n">
        <x:f>F218-L218</x:f>
        <x:v>729.1800000000001</x:v>
      </x:c>
      <x:c r="N218" s="6" t="n">
        <x:f>IF(F218=0,0,M218/F218)</x:f>
        <x:v>0.6141652699049079</x:v>
      </x:c>
    </x:row>
    <x:row r="219" ht="24" customHeight="1">
      <x:c r="A219" s="2" t="str">
        <x:v>MG-2025-0173</x:v>
      </x:c>
      <x:c r="B219" s="3" t="n">
        <x:v>45775.5</x:v>
      </x:c>
      <x:c r="C219" s="2" t="str">
        <x:v>Sample Customer 072</x:v>
      </x:c>
      <x:c r="D219" s="2" t="str">
        <x:v>Mishawaka area</x:v>
      </x:c>
      <x:c r="E219" s="2" t="str">
        <x:v>Seasonal cleanup</x:v>
      </x:c>
      <x:c r="F219" s="4" t="n">
        <x:v>273.2</x:v>
      </x:c>
      <x:c r="G219" s="4" t="n">
        <x:v>88.8</x:v>
      </x:c>
      <x:c r="H219" s="4" t="n">
        <x:v>12.64</x:v>
      </x:c>
      <x:c r="I219" s="4" t="n">
        <x:v>12.06</x:v>
      </x:c>
      <x:c r="J219" s="7" t="n">
        <x:v>3.7</x:v>
      </x:c>
      <x:c r="K219" s="2" t="str">
        <x:v>Card</x:v>
      </x:c>
      <x:c r="L219" s="5" t="n">
        <x:f>SUM(G219:I219)</x:f>
        <x:v>113.5</x:v>
      </x:c>
      <x:c r="M219" s="5" t="n">
        <x:f>F219-L219</x:f>
        <x:v>159.7</x:v>
      </x:c>
      <x:c r="N219" s="6" t="n">
        <x:f>IF(F219=0,0,M219/F219)</x:f>
        <x:v>0.5845534407027818</x:v>
      </x:c>
    </x:row>
    <x:row r="220" ht="24" customHeight="1">
      <x:c r="A220" s="2" t="str">
        <x:v>MG-2025-0199</x:v>
      </x:c>
      <x:c r="B220" s="3" t="n">
        <x:v>45775.5</x:v>
      </x:c>
      <x:c r="C220" s="2" t="str">
        <x:v>Sample Customer 061</x:v>
      </x:c>
      <x:c r="D220" s="2" t="str">
        <x:v>Mishawaka area</x:v>
      </x:c>
      <x:c r="E220" s="2" t="str">
        <x:v>Lawn care</x:v>
      </x:c>
      <x:c r="F220" s="4" t="n">
        <x:v>76.48</x:v>
      </x:c>
      <x:c r="G220" s="4" t="n">
        <x:v>24</x:v>
      </x:c>
      <x:c r="H220" s="4" t="n">
        <x:v>2.62</x:v>
      </x:c>
      <x:c r="I220" s="4" t="n">
        <x:v>10.81</x:v>
      </x:c>
      <x:c r="J220" s="7" t="n">
        <x:v>1</x:v>
      </x:c>
      <x:c r="K220" s="2" t="str">
        <x:v>Check</x:v>
      </x:c>
      <x:c r="L220" s="5" t="n">
        <x:f>SUM(G220:I220)</x:f>
        <x:v>37.43</x:v>
      </x:c>
      <x:c r="M220" s="5" t="n">
        <x:f>F220-L220</x:f>
        <x:v>39.050000000000004</x:v>
      </x:c>
      <x:c r="N220" s="6" t="n">
        <x:f>IF(F220=0,0,M220/F220)</x:f>
        <x:v>0.5105910041841004</x:v>
      </x:c>
    </x:row>
    <x:row r="221" ht="24" customHeight="1">
      <x:c r="A221" s="2" t="str">
        <x:v>MG-2025-0152</x:v>
      </x:c>
      <x:c r="B221" s="3" t="n">
        <x:v>45776.5</x:v>
      </x:c>
      <x:c r="C221" s="2" t="str">
        <x:v>Sample Customer 044</x:v>
      </x:c>
      <x:c r="D221" s="2" t="str">
        <x:v>Central Granger</x:v>
      </x:c>
      <x:c r="E221" s="2" t="str">
        <x:v>Lawn care</x:v>
      </x:c>
      <x:c r="F221" s="4" t="n">
        <x:v>62.13</x:v>
      </x:c>
      <x:c r="G221" s="4" t="n">
        <x:v>26.4</x:v>
      </x:c>
      <x:c r="H221" s="4" t="n">
        <x:v>3.58</x:v>
      </x:c>
      <x:c r="I221" s="4" t="n">
        <x:v>8.96</x:v>
      </x:c>
      <x:c r="J221" s="7" t="n">
        <x:v>1.1</x:v>
      </x:c>
      <x:c r="K221" s="2" t="str">
        <x:v>Card</x:v>
      </x:c>
      <x:c r="L221" s="5" t="n">
        <x:f>SUM(G221:I221)</x:f>
        <x:v>38.94</x:v>
      </x:c>
      <x:c r="M221" s="5" t="n">
        <x:f>F221-L221</x:f>
        <x:v>23.190000000000005</x:v>
      </x:c>
      <x:c r="N221" s="6" t="n">
        <x:f>IF(F221=0,0,M221/F221)</x:f>
        <x:v>0.3732496378561082</x:v>
      </x:c>
    </x:row>
    <x:row r="222" ht="24" customHeight="1">
      <x:c r="A222" s="2" t="str">
        <x:v>MG-2025-0210</x:v>
      </x:c>
      <x:c r="B222" s="3" t="n">
        <x:v>45776.5</x:v>
      </x:c>
      <x:c r="C222" s="2" t="str">
        <x:v>Sample Customer 089</x:v>
      </x:c>
      <x:c r="D222" s="2" t="str">
        <x:v>Central Granger</x:v>
      </x:c>
      <x:c r="E222" s="2" t="str">
        <x:v>Mulch &amp; planting</x:v>
      </x:c>
      <x:c r="F222" s="4" t="n">
        <x:v>679.64</x:v>
      </x:c>
      <x:c r="G222" s="4" t="n">
        <x:v>120</x:v>
      </x:c>
      <x:c r="H222" s="4" t="n">
        <x:v>143.31</x:v>
      </x:c>
      <x:c r="I222" s="4" t="n">
        <x:v>7.52</x:v>
      </x:c>
      <x:c r="J222" s="7" t="n">
        <x:v>5</x:v>
      </x:c>
      <x:c r="K222" s="2" t="str">
        <x:v>Check</x:v>
      </x:c>
      <x:c r="L222" s="5" t="n">
        <x:f>SUM(G222:I222)</x:f>
        <x:v>270.83</x:v>
      </x:c>
      <x:c r="M222" s="5" t="n">
        <x:f>F222-L222</x:f>
        <x:v>408.81</x:v>
      </x:c>
      <x:c r="N222" s="6" t="n">
        <x:f>IF(F222=0,0,M222/F222)</x:f>
        <x:v>0.6015096227414514</x:v>
      </x:c>
    </x:row>
    <x:row r="223" ht="24" customHeight="1">
      <x:c r="A223" s="2" t="str">
        <x:v>MG-2025-0216</x:v>
      </x:c>
      <x:c r="B223" s="3" t="n">
        <x:v>45776.5</x:v>
      </x:c>
      <x:c r="C223" s="2" t="str">
        <x:v>Sample Customer 017</x:v>
      </x:c>
      <x:c r="D223" s="2" t="str">
        <x:v>Central Granger</x:v>
      </x:c>
      <x:c r="E223" s="2" t="str">
        <x:v>Mulch &amp; planting</x:v>
      </x:c>
      <x:c r="F223" s="4" t="n">
        <x:v>728.76</x:v>
      </x:c>
      <x:c r="G223" s="4" t="n">
        <x:v>151.2</x:v>
      </x:c>
      <x:c r="H223" s="4" t="n">
        <x:v>137.31</x:v>
      </x:c>
      <x:c r="I223" s="4" t="n">
        <x:v>6.45</x:v>
      </x:c>
      <x:c r="J223" s="7" t="n">
        <x:v>6.3</x:v>
      </x:c>
      <x:c r="K223" s="2" t="str">
        <x:v>Check</x:v>
      </x:c>
      <x:c r="L223" s="5" t="n">
        <x:f>SUM(G223:I223)</x:f>
        <x:v>294.96</x:v>
      </x:c>
      <x:c r="M223" s="5" t="n">
        <x:f>F223-L223</x:f>
        <x:v>433.8</x:v>
      </x:c>
      <x:c r="N223" s="6" t="n">
        <x:f>IF(F223=0,0,M223/F223)</x:f>
        <x:v>0.5952576980075746</x:v>
      </x:c>
    </x:row>
    <x:row r="224" ht="24" customHeight="1">
      <x:c r="A224" s="2" t="str">
        <x:v>MG-2025-0125</x:v>
      </x:c>
      <x:c r="B224" s="3" t="n">
        <x:v>45777.5</x:v>
      </x:c>
      <x:c r="C224" s="2" t="str">
        <x:v>Sample Customer 048</x:v>
      </x:c>
      <x:c r="D224" s="2" t="str">
        <x:v>Central Granger</x:v>
      </x:c>
      <x:c r="E224" s="2" t="str">
        <x:v>Lawn care</x:v>
      </x:c>
      <x:c r="F224" s="4" t="n">
        <x:v>59.6</x:v>
      </x:c>
      <x:c r="G224" s="4" t="n">
        <x:v>19.2</x:v>
      </x:c>
      <x:c r="H224" s="4" t="n">
        <x:v>3.3</x:v>
      </x:c>
      <x:c r="I224" s="4" t="n">
        <x:v>8.61</x:v>
      </x:c>
      <x:c r="J224" s="7" t="n">
        <x:v>0.8</x:v>
      </x:c>
      <x:c r="K224" s="2" t="str">
        <x:v>Check</x:v>
      </x:c>
      <x:c r="L224" s="5" t="n">
        <x:f>SUM(G224:I224)</x:f>
        <x:v>31.11</x:v>
      </x:c>
      <x:c r="M224" s="5" t="n">
        <x:f>F224-L224</x:f>
        <x:v>28.490000000000002</x:v>
      </x:c>
      <x:c r="N224" s="6" t="n">
        <x:f>IF(F224=0,0,M224/F224)</x:f>
        <x:v>0.47802013422818795</x:v>
      </x:c>
    </x:row>
    <x:row r="225" ht="24" customHeight="1">
      <x:c r="A225" s="2" t="str">
        <x:v>MG-2025-0257</x:v>
      </x:c>
      <x:c r="B225" s="3" t="n">
        <x:v>45778.5</x:v>
      </x:c>
      <x:c r="C225" s="2" t="str">
        <x:v>Sample Customer 025</x:v>
      </x:c>
      <x:c r="D225" s="2" t="str">
        <x:v>Mishawaka area</x:v>
      </x:c>
      <x:c r="E225" s="2" t="str">
        <x:v>Mulch &amp; planting</x:v>
      </x:c>
      <x:c r="F225" s="4" t="n">
        <x:v>627.47</x:v>
      </x:c>
      <x:c r="G225" s="4" t="n">
        <x:v>177.6</x:v>
      </x:c>
      <x:c r="H225" s="4" t="n">
        <x:v>115.63</x:v>
      </x:c>
      <x:c r="I225" s="4" t="n">
        <x:v>10.19</x:v>
      </x:c>
      <x:c r="J225" s="7" t="n">
        <x:v>7.4</x:v>
      </x:c>
      <x:c r="K225" s="2" t="str">
        <x:v>Check</x:v>
      </x:c>
      <x:c r="L225" s="5" t="n">
        <x:f>SUM(G225:I225)</x:f>
        <x:v>303.42</x:v>
      </x:c>
      <x:c r="M225" s="5" t="n">
        <x:f>F225-L225</x:f>
        <x:v>324.05</x:v>
      </x:c>
      <x:c r="N225" s="6" t="n">
        <x:f>IF(F225=0,0,M225/F225)</x:f>
        <x:v>0.5164390329418139</x:v>
      </x:c>
    </x:row>
    <x:row r="226" ht="24" customHeight="1">
      <x:c r="A226" s="2" t="str">
        <x:v>MG-2025-0276</x:v>
      </x:c>
      <x:c r="B226" s="3" t="n">
        <x:v>45778.5</x:v>
      </x:c>
      <x:c r="C226" s="2" t="str">
        <x:v>Sample Customer 098</x:v>
      </x:c>
      <x:c r="D226" s="2" t="str">
        <x:v>East Granger</x:v>
      </x:c>
      <x:c r="E226" s="2" t="str">
        <x:v>Lawn care</x:v>
      </x:c>
      <x:c r="F226" s="4" t="n">
        <x:v>78.31</x:v>
      </x:c>
      <x:c r="G226" s="4" t="n">
        <x:v>26.4</x:v>
      </x:c>
      <x:c r="H226" s="4" t="n">
        <x:v>3.97</x:v>
      </x:c>
      <x:c r="I226" s="4" t="n">
        <x:v>11.84</x:v>
      </x:c>
      <x:c r="J226" s="7" t="n">
        <x:v>1.1</x:v>
      </x:c>
      <x:c r="K226" s="2" t="str">
        <x:v>Card</x:v>
      </x:c>
      <x:c r="L226" s="5" t="n">
        <x:f>SUM(G226:I226)</x:f>
        <x:v>42.209999999999994</x:v>
      </x:c>
      <x:c r="M226" s="5" t="n">
        <x:f>F226-L226</x:f>
        <x:v>36.10000000000001</x:v>
      </x:c>
      <x:c r="N226" s="6" t="n">
        <x:f>IF(F226=0,0,M226/F226)</x:f>
        <x:v>0.46098837951730315</x:v>
      </x:c>
    </x:row>
    <x:row r="227" ht="24" customHeight="1">
      <x:c r="A227" s="2" t="str">
        <x:v>MG-2025-0297</x:v>
      </x:c>
      <x:c r="B227" s="3" t="n">
        <x:v>45778.5</x:v>
      </x:c>
      <x:c r="C227" s="2" t="str">
        <x:v>Sample Customer 008</x:v>
      </x:c>
      <x:c r="D227" s="2" t="str">
        <x:v>Central Granger</x:v>
      </x:c>
      <x:c r="E227" s="2" t="str">
        <x:v>Seasonal cleanup</x:v>
      </x:c>
      <x:c r="F227" s="4" t="n">
        <x:v>328.68</x:v>
      </x:c>
      <x:c r="G227" s="4" t="n">
        <x:v>84</x:v>
      </x:c>
      <x:c r="H227" s="4" t="n">
        <x:v>12.93</x:v>
      </x:c>
      <x:c r="I227" s="4" t="n">
        <x:v>7.88</x:v>
      </x:c>
      <x:c r="J227" s="7" t="n">
        <x:v>3.5</x:v>
      </x:c>
      <x:c r="K227" s="2" t="str">
        <x:v>Check</x:v>
      </x:c>
      <x:c r="L227" s="5" t="n">
        <x:f>SUM(G227:I227)</x:f>
        <x:v>104.81</x:v>
      </x:c>
      <x:c r="M227" s="5" t="n">
        <x:f>F227-L227</x:f>
        <x:v>223.87</x:v>
      </x:c>
      <x:c r="N227" s="6" t="n">
        <x:f>IF(F227=0,0,M227/F227)</x:f>
        <x:v>0.6811184130461239</x:v>
      </x:c>
    </x:row>
    <x:row r="228" ht="24" customHeight="1">
      <x:c r="A228" s="2" t="str">
        <x:v>MG-2025-0343</x:v>
      </x:c>
      <x:c r="B228" s="3" t="n">
        <x:v>45778.5</x:v>
      </x:c>
      <x:c r="C228" s="2" t="str">
        <x:v>Sample Customer 037</x:v>
      </x:c>
      <x:c r="D228" s="2" t="str">
        <x:v>West Granger</x:v>
      </x:c>
      <x:c r="E228" s="2" t="str">
        <x:v>Lawn care</x:v>
      </x:c>
      <x:c r="F228" s="4" t="n">
        <x:v>62.22</x:v>
      </x:c>
      <x:c r="G228" s="4" t="n">
        <x:v>26.4</x:v>
      </x:c>
      <x:c r="H228" s="4" t="n">
        <x:v>1.38</x:v>
      </x:c>
      <x:c r="I228" s="4" t="n">
        <x:v>6.59</x:v>
      </x:c>
      <x:c r="J228" s="7" t="n">
        <x:v>1.1</x:v>
      </x:c>
      <x:c r="K228" s="2" t="str">
        <x:v>Bank transfer</x:v>
      </x:c>
      <x:c r="L228" s="5" t="n">
        <x:f>SUM(G228:I228)</x:f>
        <x:v>34.37</x:v>
      </x:c>
      <x:c r="M228" s="5" t="n">
        <x:f>F228-L228</x:f>
        <x:v>27.85</x:v>
      </x:c>
      <x:c r="N228" s="6" t="n">
        <x:f>IF(F228=0,0,M228/F228)</x:f>
        <x:v>0.4476052716168435</x:v>
      </x:c>
    </x:row>
    <x:row r="229" ht="24" customHeight="1">
      <x:c r="A229" s="2" t="str">
        <x:v>MG-2025-0247</x:v>
      </x:c>
      <x:c r="B229" s="3" t="n">
        <x:v>45779.5</x:v>
      </x:c>
      <x:c r="C229" s="2" t="str">
        <x:v>Sample Customer 049</x:v>
      </x:c>
      <x:c r="D229" s="2" t="str">
        <x:v>East Granger</x:v>
      </x:c>
      <x:c r="E229" s="2" t="str">
        <x:v>Mulch &amp; planting</x:v>
      </x:c>
      <x:c r="F229" s="4" t="n">
        <x:v>648.22</x:v>
      </x:c>
      <x:c r="G229" s="4" t="n">
        <x:v>139.2</x:v>
      </x:c>
      <x:c r="H229" s="4" t="n">
        <x:v>129.97</x:v>
      </x:c>
      <x:c r="I229" s="4" t="n">
        <x:v>4.46</x:v>
      </x:c>
      <x:c r="J229" s="7" t="n">
        <x:v>5.8</x:v>
      </x:c>
      <x:c r="K229" s="2" t="str">
        <x:v>Bank transfer</x:v>
      </x:c>
      <x:c r="L229" s="5" t="n">
        <x:f>SUM(G229:I229)</x:f>
        <x:v>273.62999999999994</x:v>
      </x:c>
      <x:c r="M229" s="5" t="n">
        <x:f>F229-L229</x:f>
        <x:v>374.5900000000001</x:v>
      </x:c>
      <x:c r="N229" s="6" t="n">
        <x:f>IF(F229=0,0,M229/F229)</x:f>
        <x:v>0.5778747955940885</x:v>
      </x:c>
    </x:row>
    <x:row r="230" ht="24" customHeight="1">
      <x:c r="A230" s="2" t="str">
        <x:v>MG-2025-0283</x:v>
      </x:c>
      <x:c r="B230" s="3" t="n">
        <x:v>45779.5</x:v>
      </x:c>
      <x:c r="C230" s="2" t="str">
        <x:v>Sample Customer 061</x:v>
      </x:c>
      <x:c r="D230" s="2" t="str">
        <x:v>Mishawaka area</x:v>
      </x:c>
      <x:c r="E230" s="2" t="str">
        <x:v>Lawn care</x:v>
      </x:c>
      <x:c r="F230" s="4" t="n">
        <x:v>59.32</x:v>
      </x:c>
      <x:c r="G230" s="4" t="n">
        <x:v>33.6</x:v>
      </x:c>
      <x:c r="H230" s="4" t="n">
        <x:v>1.53</x:v>
      </x:c>
      <x:c r="I230" s="4" t="n">
        <x:v>7.63</x:v>
      </x:c>
      <x:c r="J230" s="7" t="n">
        <x:v>1.4</x:v>
      </x:c>
      <x:c r="K230" s="2" t="str">
        <x:v>Check</x:v>
      </x:c>
      <x:c r="L230" s="5" t="n">
        <x:f>SUM(G230:I230)</x:f>
        <x:v>42.760000000000005</x:v>
      </x:c>
      <x:c r="M230" s="5" t="n">
        <x:f>F230-L230</x:f>
        <x:v>16.559999999999995</x:v>
      </x:c>
      <x:c r="N230" s="6" t="n">
        <x:f>IF(F230=0,0,M230/F230)</x:f>
        <x:v>0.27916385704652724</x:v>
      </x:c>
    </x:row>
    <x:row r="231" ht="24" customHeight="1">
      <x:c r="A231" s="2" t="str">
        <x:v>MG-2025-0295</x:v>
      </x:c>
      <x:c r="B231" s="3" t="n">
        <x:v>45779.5</x:v>
      </x:c>
      <x:c r="C231" s="2" t="str">
        <x:v>Sample Customer 083</x:v>
      </x:c>
      <x:c r="D231" s="2" t="str">
        <x:v>East Granger</x:v>
      </x:c>
      <x:c r="E231" s="2" t="str">
        <x:v>Mulch &amp; planting</x:v>
      </x:c>
      <x:c r="F231" s="4" t="n">
        <x:v>690.28</x:v>
      </x:c>
      <x:c r="G231" s="4" t="n">
        <x:v>187.2</x:v>
      </x:c>
      <x:c r="H231" s="4" t="n">
        <x:v>75.7</x:v>
      </x:c>
      <x:c r="I231" s="4" t="n">
        <x:v>11.18</x:v>
      </x:c>
      <x:c r="J231" s="7" t="n">
        <x:v>7.8</x:v>
      </x:c>
      <x:c r="K231" s="2" t="str">
        <x:v>Card</x:v>
      </x:c>
      <x:c r="L231" s="5" t="n">
        <x:f>SUM(G231:I231)</x:f>
        <x:v>274.08</x:v>
      </x:c>
      <x:c r="M231" s="5" t="n">
        <x:f>F231-L231</x:f>
        <x:v>416.2</x:v>
      </x:c>
      <x:c r="N231" s="6" t="n">
        <x:f>IF(F231=0,0,M231/F231)</x:f>
        <x:v>0.602943732977922</x:v>
      </x:c>
    </x:row>
    <x:row r="232" ht="24" customHeight="1">
      <x:c r="A232" s="2" t="str">
        <x:v>MG-2025-0304</x:v>
      </x:c>
      <x:c r="B232" s="3" t="n">
        <x:v>45779.5</x:v>
      </x:c>
      <x:c r="C232" s="2" t="str">
        <x:v>Sample Customer 118</x:v>
      </x:c>
      <x:c r="D232" s="2" t="str">
        <x:v>East Granger</x:v>
      </x:c>
      <x:c r="E232" s="2" t="str">
        <x:v>Lawn care</x:v>
      </x:c>
      <x:c r="F232" s="4" t="n">
        <x:v>58.87</x:v>
      </x:c>
      <x:c r="G232" s="4" t="n">
        <x:v>33.6</x:v>
      </x:c>
      <x:c r="H232" s="4" t="n">
        <x:v>3.27</x:v>
      </x:c>
      <x:c r="I232" s="4" t="n">
        <x:v>7.76</x:v>
      </x:c>
      <x:c r="J232" s="7" t="n">
        <x:v>1.4</x:v>
      </x:c>
      <x:c r="K232" s="2" t="str">
        <x:v>Card</x:v>
      </x:c>
      <x:c r="L232" s="5" t="n">
        <x:f>SUM(G232:I232)</x:f>
        <x:v>44.63</x:v>
      </x:c>
      <x:c r="M232" s="5" t="n">
        <x:f>F232-L232</x:f>
        <x:v>14.239999999999995</x:v>
      </x:c>
      <x:c r="N232" s="6" t="n">
        <x:f>IF(F232=0,0,M232/F232)</x:f>
        <x:v>0.24188890776286726</x:v>
      </x:c>
    </x:row>
    <x:row r="233" ht="24" customHeight="1">
      <x:c r="A233" s="2" t="str">
        <x:v>MG-2025-0267</x:v>
      </x:c>
      <x:c r="B233" s="3" t="n">
        <x:v>45780.5</x:v>
      </x:c>
      <x:c r="C233" s="2" t="str">
        <x:v>Sample Customer 022</x:v>
      </x:c>
      <x:c r="D233" s="2" t="str">
        <x:v>South Granger</x:v>
      </x:c>
      <x:c r="E233" s="2" t="str">
        <x:v>Lawn care</x:v>
      </x:c>
      <x:c r="F233" s="4" t="n">
        <x:v>68.91</x:v>
      </x:c>
      <x:c r="G233" s="4" t="n">
        <x:v>21.6</x:v>
      </x:c>
      <x:c r="H233" s="4" t="n">
        <x:v>1.94</x:v>
      </x:c>
      <x:c r="I233" s="4" t="n">
        <x:v>8.83</x:v>
      </x:c>
      <x:c r="J233" s="7" t="n">
        <x:v>0.9</x:v>
      </x:c>
      <x:c r="K233" s="2" t="str">
        <x:v>Check</x:v>
      </x:c>
      <x:c r="L233" s="5" t="n">
        <x:f>SUM(G233:I233)</x:f>
        <x:v>32.370000000000005</x:v>
      </x:c>
      <x:c r="M233" s="5" t="n">
        <x:f>F233-L233</x:f>
        <x:v>36.53999999999999</x:v>
      </x:c>
      <x:c r="N233" s="6" t="n">
        <x:f>IF(F233=0,0,M233/F233)</x:f>
        <x:v>0.5302568567696995</x:v>
      </x:c>
    </x:row>
    <x:row r="234" ht="24" customHeight="1">
      <x:c r="A234" s="2" t="str">
        <x:v>MG-2025-0269</x:v>
      </x:c>
      <x:c r="B234" s="3" t="n">
        <x:v>45780.5</x:v>
      </x:c>
      <x:c r="C234" s="2" t="str">
        <x:v>Sample Customer 104</x:v>
      </x:c>
      <x:c r="D234" s="2" t="str">
        <x:v>East Granger</x:v>
      </x:c>
      <x:c r="E234" s="2" t="str">
        <x:v>Lawn care</x:v>
      </x:c>
      <x:c r="F234" s="4" t="n">
        <x:v>52.71</x:v>
      </x:c>
      <x:c r="G234" s="4" t="n">
        <x:v>24</x:v>
      </x:c>
      <x:c r="H234" s="4" t="n">
        <x:v>1.06</x:v>
      </x:c>
      <x:c r="I234" s="4" t="n">
        <x:v>5.18</x:v>
      </x:c>
      <x:c r="J234" s="7" t="n">
        <x:v>1</x:v>
      </x:c>
      <x:c r="K234" s="2" t="str">
        <x:v>Card</x:v>
      </x:c>
      <x:c r="L234" s="5" t="n">
        <x:f>SUM(G234:I234)</x:f>
        <x:v>30.24</x:v>
      </x:c>
      <x:c r="M234" s="5" t="n">
        <x:f>F234-L234</x:f>
        <x:v>22.470000000000002</x:v>
      </x:c>
      <x:c r="N234" s="6" t="n">
        <x:f>IF(F234=0,0,M234/F234)</x:f>
        <x:v>0.42629482071713154</x:v>
      </x:c>
    </x:row>
    <x:row r="235" ht="24" customHeight="1">
      <x:c r="A235" s="2" t="str">
        <x:v>MG-2025-0311</x:v>
      </x:c>
      <x:c r="B235" s="3" t="n">
        <x:v>45780.5</x:v>
      </x:c>
      <x:c r="C235" s="2" t="str">
        <x:v>Sample Customer 088</x:v>
      </x:c>
      <x:c r="D235" s="2" t="str">
        <x:v>East Granger</x:v>
      </x:c>
      <x:c r="E235" s="2" t="str">
        <x:v>Landscape installation</x:v>
      </x:c>
      <x:c r="F235" s="4" t="n">
        <x:v>1435.55</x:v>
      </x:c>
      <x:c r="G235" s="4" t="n">
        <x:v>360</x:v>
      </x:c>
      <x:c r="H235" s="4" t="n">
        <x:v>198.68</x:v>
      </x:c>
      <x:c r="I235" s="4" t="n">
        <x:v>5.46</x:v>
      </x:c>
      <x:c r="J235" s="7" t="n">
        <x:v>15</x:v>
      </x:c>
      <x:c r="K235" s="2" t="str">
        <x:v>Card</x:v>
      </x:c>
      <x:c r="L235" s="5" t="n">
        <x:f>SUM(G235:I235)</x:f>
        <x:v>564.1400000000001</x:v>
      </x:c>
      <x:c r="M235" s="5" t="n">
        <x:f>F235-L235</x:f>
        <x:v>871.4099999999999</x:v>
      </x:c>
      <x:c r="N235" s="6" t="n">
        <x:f>IF(F235=0,0,M235/F235)</x:f>
        <x:v>0.607021699000383</x:v>
      </x:c>
    </x:row>
    <x:row r="236" ht="24" customHeight="1">
      <x:c r="A236" s="2" t="str">
        <x:v>MG-2025-0232</x:v>
      </x:c>
      <x:c r="B236" s="3" t="n">
        <x:v>45781.5</x:v>
      </x:c>
      <x:c r="C236" s="2" t="str">
        <x:v>Sample Customer 098</x:v>
      </x:c>
      <x:c r="D236" s="2" t="str">
        <x:v>East Granger</x:v>
      </x:c>
      <x:c r="E236" s="2" t="str">
        <x:v>Landscape installation</x:v>
      </x:c>
      <x:c r="F236" s="4" t="n">
        <x:v>1758.35</x:v>
      </x:c>
      <x:c r="G236" s="4" t="n">
        <x:v>333.6</x:v>
      </x:c>
      <x:c r="H236" s="4" t="n">
        <x:v>315.51</x:v>
      </x:c>
      <x:c r="I236" s="4" t="n">
        <x:v>4.29</x:v>
      </x:c>
      <x:c r="J236" s="7" t="n">
        <x:v>13.9</x:v>
      </x:c>
      <x:c r="K236" s="2" t="str">
        <x:v>Bank transfer</x:v>
      </x:c>
      <x:c r="L236" s="5" t="n">
        <x:f>SUM(G236:I236)</x:f>
        <x:v>653.4</x:v>
      </x:c>
      <x:c r="M236" s="5" t="n">
        <x:f>F236-L236</x:f>
        <x:v>1104.9499999999998</x:v>
      </x:c>
      <x:c r="N236" s="6" t="n">
        <x:f>IF(F236=0,0,M236/F236)</x:f>
        <x:v>0.628401626524867</x:v>
      </x:c>
    </x:row>
    <x:row r="237" ht="24" customHeight="1">
      <x:c r="A237" s="2" t="str">
        <x:v>MG-2025-0262</x:v>
      </x:c>
      <x:c r="B237" s="3" t="n">
        <x:v>45781.5</x:v>
      </x:c>
      <x:c r="C237" s="2" t="str">
        <x:v>Sample Customer 021</x:v>
      </x:c>
      <x:c r="D237" s="2" t="str">
        <x:v>West Granger</x:v>
      </x:c>
      <x:c r="E237" s="2" t="str">
        <x:v>Lawn care</x:v>
      </x:c>
      <x:c r="F237" s="4" t="n">
        <x:v>68.33</x:v>
      </x:c>
      <x:c r="G237" s="4" t="n">
        <x:v>36</x:v>
      </x:c>
      <x:c r="H237" s="4" t="n">
        <x:v>3.29</x:v>
      </x:c>
      <x:c r="I237" s="4" t="n">
        <x:v>6.11</x:v>
      </x:c>
      <x:c r="J237" s="7" t="n">
        <x:v>1.5</x:v>
      </x:c>
      <x:c r="K237" s="2" t="str">
        <x:v>Check</x:v>
      </x:c>
      <x:c r="L237" s="5" t="n">
        <x:f>SUM(G237:I237)</x:f>
        <x:v>45.4</x:v>
      </x:c>
      <x:c r="M237" s="5" t="n">
        <x:f>F237-L237</x:f>
        <x:v>22.93</x:v>
      </x:c>
      <x:c r="N237" s="6" t="n">
        <x:f>IF(F237=0,0,M237/F237)</x:f>
        <x:v>0.335577345236353</x:v>
      </x:c>
    </x:row>
    <x:row r="238" ht="24" customHeight="1">
      <x:c r="A238" s="2" t="str">
        <x:v>MG-2025-0303</x:v>
      </x:c>
      <x:c r="B238" s="3" t="n">
        <x:v>45781.5</x:v>
      </x:c>
      <x:c r="C238" s="2" t="str">
        <x:v>Sample Customer 011</x:v>
      </x:c>
      <x:c r="D238" s="2" t="str">
        <x:v>Central Granger</x:v>
      </x:c>
      <x:c r="E238" s="2" t="str">
        <x:v>Landscape installation</x:v>
      </x:c>
      <x:c r="F238" s="4" t="n">
        <x:v>1474.58</x:v>
      </x:c>
      <x:c r="G238" s="4" t="n">
        <x:v>362.4</x:v>
      </x:c>
      <x:c r="H238" s="4" t="n">
        <x:v>255.93</x:v>
      </x:c>
      <x:c r="I238" s="4" t="n">
        <x:v>11.58</x:v>
      </x:c>
      <x:c r="J238" s="7" t="n">
        <x:v>15.1</x:v>
      </x:c>
      <x:c r="K238" s="2" t="str">
        <x:v>Check</x:v>
      </x:c>
      <x:c r="L238" s="5" t="n">
        <x:f>SUM(G238:I238)</x:f>
        <x:v>629.91</x:v>
      </x:c>
      <x:c r="M238" s="5" t="n">
        <x:f>F238-L238</x:f>
        <x:v>844.67</x:v>
      </x:c>
      <x:c r="N238" s="6" t="n">
        <x:f>IF(F238=0,0,M238/F238)</x:f>
        <x:v>0.5728207353958416</x:v>
      </x:c>
    </x:row>
    <x:row r="239" ht="24" customHeight="1">
      <x:c r="A239" s="2" t="str">
        <x:v>MG-2025-0312</x:v>
      </x:c>
      <x:c r="B239" s="3" t="n">
        <x:v>45781.5</x:v>
      </x:c>
      <x:c r="C239" s="2" t="str">
        <x:v>Sample Customer 035</x:v>
      </x:c>
      <x:c r="D239" s="2" t="str">
        <x:v>North Granger</x:v>
      </x:c>
      <x:c r="E239" s="2" t="str">
        <x:v>Lawn care</x:v>
      </x:c>
      <x:c r="F239" s="4" t="n">
        <x:v>75.13</x:v>
      </x:c>
      <x:c r="G239" s="4" t="n">
        <x:v>31.2</x:v>
      </x:c>
      <x:c r="H239" s="4" t="n">
        <x:v>3.73</x:v>
      </x:c>
      <x:c r="I239" s="4" t="n">
        <x:v>6.17</x:v>
      </x:c>
      <x:c r="J239" s="7" t="n">
        <x:v>1.3</x:v>
      </x:c>
      <x:c r="K239" s="2" t="str">
        <x:v>Card</x:v>
      </x:c>
      <x:c r="L239" s="5" t="n">
        <x:f>SUM(G239:I239)</x:f>
        <x:v>41.1</x:v>
      </x:c>
      <x:c r="M239" s="5" t="n">
        <x:f>F239-L239</x:f>
        <x:v>34.029999999999994</x:v>
      </x:c>
      <x:c r="N239" s="6" t="n">
        <x:f>IF(F239=0,0,M239/F239)</x:f>
        <x:v>0.4529482230799946</x:v>
      </x:c>
    </x:row>
    <x:row r="240" ht="24" customHeight="1">
      <x:c r="A240" s="2" t="str">
        <x:v>MG-2025-0234</x:v>
      </x:c>
      <x:c r="B240" s="3" t="n">
        <x:v>45782.5</x:v>
      </x:c>
      <x:c r="C240" s="2" t="str">
        <x:v>Sample Customer 065</x:v>
      </x:c>
      <x:c r="D240" s="2" t="str">
        <x:v>West Granger</x:v>
      </x:c>
      <x:c r="E240" s="2" t="str">
        <x:v>Lawn care</x:v>
      </x:c>
      <x:c r="F240" s="4" t="n">
        <x:v>53.26</x:v>
      </x:c>
      <x:c r="G240" s="4" t="n">
        <x:v>31.2</x:v>
      </x:c>
      <x:c r="H240" s="4" t="n">
        <x:v>2.78</x:v>
      </x:c>
      <x:c r="I240" s="4" t="n">
        <x:v>8.19</x:v>
      </x:c>
      <x:c r="J240" s="7" t="n">
        <x:v>1.3</x:v>
      </x:c>
      <x:c r="K240" s="2" t="str">
        <x:v>Check</x:v>
      </x:c>
      <x:c r="L240" s="5" t="n">
        <x:f>SUM(G240:I240)</x:f>
        <x:v>42.169999999999995</x:v>
      </x:c>
      <x:c r="M240" s="5" t="n">
        <x:f>F240-L240</x:f>
        <x:v>11.090000000000003</x:v>
      </x:c>
      <x:c r="N240" s="6" t="n">
        <x:f>IF(F240=0,0,M240/F240)</x:f>
        <x:v>0.20822380773563656</x:v>
      </x:c>
    </x:row>
    <x:row r="241" ht="24" customHeight="1">
      <x:c r="A241" s="2" t="str">
        <x:v>MG-2025-0316</x:v>
      </x:c>
      <x:c r="B241" s="3" t="n">
        <x:v>45782.5</x:v>
      </x:c>
      <x:c r="C241" s="2" t="str">
        <x:v>Sample Customer 074</x:v>
      </x:c>
      <x:c r="D241" s="2" t="str">
        <x:v>North Granger</x:v>
      </x:c>
      <x:c r="E241" s="2" t="str">
        <x:v>Landscape installation</x:v>
      </x:c>
      <x:c r="F241" s="4" t="n">
        <x:v>1656.85</x:v>
      </x:c>
      <x:c r="G241" s="4" t="n">
        <x:v>247.2</x:v>
      </x:c>
      <x:c r="H241" s="4" t="n">
        <x:v>223.61</x:v>
      </x:c>
      <x:c r="I241" s="4" t="n">
        <x:v>5.68</x:v>
      </x:c>
      <x:c r="J241" s="7" t="n">
        <x:v>10.3</x:v>
      </x:c>
      <x:c r="K241" s="2" t="str">
        <x:v>Card</x:v>
      </x:c>
      <x:c r="L241" s="5" t="n">
        <x:f>SUM(G241:I241)</x:f>
        <x:v>476.49</x:v>
      </x:c>
      <x:c r="M241" s="5" t="n">
        <x:f>F241-L241</x:f>
        <x:v>1180.36</x:v>
      </x:c>
      <x:c r="N241" s="6" t="n">
        <x:f>IF(F241=0,0,M241/F241)</x:f>
        <x:v>0.712412107312068</x:v>
      </x:c>
    </x:row>
    <x:row r="242" ht="24" customHeight="1">
      <x:c r="A242" s="2" t="str">
        <x:v>MG-2025-0330</x:v>
      </x:c>
      <x:c r="B242" s="3" t="n">
        <x:v>45782.5</x:v>
      </x:c>
      <x:c r="C242" s="2" t="str">
        <x:v>Sample Customer 074</x:v>
      </x:c>
      <x:c r="D242" s="2" t="str">
        <x:v>North Granger</x:v>
      </x:c>
      <x:c r="E242" s="2" t="str">
        <x:v>Lawn care</x:v>
      </x:c>
      <x:c r="F242" s="4" t="n">
        <x:v>64.16</x:v>
      </x:c>
      <x:c r="G242" s="4" t="n">
        <x:v>28.8</x:v>
      </x:c>
      <x:c r="H242" s="4" t="n">
        <x:v>3.03</x:v>
      </x:c>
      <x:c r="I242" s="4" t="n">
        <x:v>9.9</x:v>
      </x:c>
      <x:c r="J242" s="7" t="n">
        <x:v>1.2</x:v>
      </x:c>
      <x:c r="K242" s="2" t="str">
        <x:v>Bank transfer</x:v>
      </x:c>
      <x:c r="L242" s="5" t="n">
        <x:f>SUM(G242:I242)</x:f>
        <x:v>41.730000000000004</x:v>
      </x:c>
      <x:c r="M242" s="5" t="n">
        <x:f>F242-L242</x:f>
        <x:v>22.429999999999993</x:v>
      </x:c>
      <x:c r="N242" s="6" t="n">
        <x:f>IF(F242=0,0,M242/F242)</x:f>
        <x:v>0.3495947630922692</x:v>
      </x:c>
    </x:row>
    <x:row r="243" ht="24" customHeight="1">
      <x:c r="A243" s="2" t="str">
        <x:v>MG-2025-0223</x:v>
      </x:c>
      <x:c r="B243" s="3" t="n">
        <x:v>45783.5</x:v>
      </x:c>
      <x:c r="C243" s="2" t="str">
        <x:v>Sample Customer 062</x:v>
      </x:c>
      <x:c r="D243" s="2" t="str">
        <x:v>East Granger</x:v>
      </x:c>
      <x:c r="E243" s="2" t="str">
        <x:v>Lawn care</x:v>
      </x:c>
      <x:c r="F243" s="4" t="n">
        <x:v>78.24</x:v>
      </x:c>
      <x:c r="G243" s="4" t="n">
        <x:v>26.4</x:v>
      </x:c>
      <x:c r="H243" s="4" t="n">
        <x:v>2.98</x:v>
      </x:c>
      <x:c r="I243" s="4" t="n">
        <x:v>9.89</x:v>
      </x:c>
      <x:c r="J243" s="7" t="n">
        <x:v>1.1</x:v>
      </x:c>
      <x:c r="K243" s="2" t="str">
        <x:v>Bank transfer</x:v>
      </x:c>
      <x:c r="L243" s="5" t="n">
        <x:f>SUM(G243:I243)</x:f>
        <x:v>39.269999999999996</x:v>
      </x:c>
      <x:c r="M243" s="5" t="n">
        <x:f>F243-L243</x:f>
        <x:v>38.97</x:v>
      </x:c>
      <x:c r="N243" s="6" t="n">
        <x:f>IF(F243=0,0,M243/F243)</x:f>
        <x:v>0.4980828220858896</x:v>
      </x:c>
    </x:row>
    <x:row r="244" ht="24" customHeight="1">
      <x:c r="A244" s="2" t="str">
        <x:v>MG-2025-0253</x:v>
      </x:c>
      <x:c r="B244" s="3" t="n">
        <x:v>45783.5</x:v>
      </x:c>
      <x:c r="C244" s="2" t="str">
        <x:v>Sample Customer 084</x:v>
      </x:c>
      <x:c r="D244" s="2" t="str">
        <x:v>West Granger</x:v>
      </x:c>
      <x:c r="E244" s="2" t="str">
        <x:v>Landscape installation</x:v>
      </x:c>
      <x:c r="F244" s="4" t="n">
        <x:v>1547.99</x:v>
      </x:c>
      <x:c r="G244" s="4" t="n">
        <x:v>350.4</x:v>
      </x:c>
      <x:c r="H244" s="4" t="n">
        <x:v>343.29</x:v>
      </x:c>
      <x:c r="I244" s="4" t="n">
        <x:v>12.13</x:v>
      </x:c>
      <x:c r="J244" s="7" t="n">
        <x:v>14.6</x:v>
      </x:c>
      <x:c r="K244" s="2" t="str">
        <x:v>Bank transfer</x:v>
      </x:c>
      <x:c r="L244" s="5" t="n">
        <x:f>SUM(G244:I244)</x:f>
        <x:v>705.82</x:v>
      </x:c>
      <x:c r="M244" s="5" t="n">
        <x:f>F244-L244</x:f>
        <x:v>842.17</x:v>
      </x:c>
      <x:c r="N244" s="6" t="n">
        <x:f>IF(F244=0,0,M244/F244)</x:f>
        <x:v>0.5440409821768875</x:v>
      </x:c>
    </x:row>
    <x:row r="245" ht="24" customHeight="1">
      <x:c r="A245" s="2" t="str">
        <x:v>MG-2025-0254</x:v>
      </x:c>
      <x:c r="B245" s="3" t="n">
        <x:v>45783.5</x:v>
      </x:c>
      <x:c r="C245" s="2" t="str">
        <x:v>Sample Customer 113</x:v>
      </x:c>
      <x:c r="D245" s="2" t="str">
        <x:v>East Granger</x:v>
      </x:c>
      <x:c r="E245" s="2" t="str">
        <x:v>Mulch &amp; planting</x:v>
      </x:c>
      <x:c r="F245" s="4" t="n">
        <x:v>823.52</x:v>
      </x:c>
      <x:c r="G245" s="4" t="n">
        <x:v>110.4</x:v>
      </x:c>
      <x:c r="H245" s="4" t="n">
        <x:v>171.87</x:v>
      </x:c>
      <x:c r="I245" s="4" t="n">
        <x:v>10.88</x:v>
      </x:c>
      <x:c r="J245" s="7" t="n">
        <x:v>4.6</x:v>
      </x:c>
      <x:c r="K245" s="2" t="str">
        <x:v>Check</x:v>
      </x:c>
      <x:c r="L245" s="5" t="n">
        <x:f>SUM(G245:I245)</x:f>
        <x:v>293.15</x:v>
      </x:c>
      <x:c r="M245" s="5" t="n">
        <x:f>F245-L245</x:f>
        <x:v>530.37</x:v>
      </x:c>
      <x:c r="N245" s="6" t="n">
        <x:f>IF(F245=0,0,M245/F245)</x:f>
        <x:v>0.644028074606567</x:v>
      </x:c>
    </x:row>
    <x:row r="246" ht="24" customHeight="1">
      <x:c r="A246" s="2" t="str">
        <x:v>MG-2025-0282</x:v>
      </x:c>
      <x:c r="B246" s="3" t="n">
        <x:v>45783.5</x:v>
      </x:c>
      <x:c r="C246" s="2" t="str">
        <x:v>Sample Customer 086</x:v>
      </x:c>
      <x:c r="D246" s="2" t="str">
        <x:v>Central Granger</x:v>
      </x:c>
      <x:c r="E246" s="2" t="str">
        <x:v>Lawn care</x:v>
      </x:c>
      <x:c r="F246" s="4" t="n">
        <x:v>69.05</x:v>
      </x:c>
      <x:c r="G246" s="4" t="n">
        <x:v>31.2</x:v>
      </x:c>
      <x:c r="H246" s="4" t="n">
        <x:v>2.51</x:v>
      </x:c>
      <x:c r="I246" s="4" t="n">
        <x:v>6</x:v>
      </x:c>
      <x:c r="J246" s="7" t="n">
        <x:v>1.3</x:v>
      </x:c>
      <x:c r="K246" s="2" t="str">
        <x:v>Check</x:v>
      </x:c>
      <x:c r="L246" s="5" t="n">
        <x:f>SUM(G246:I246)</x:f>
        <x:v>39.71</x:v>
      </x:c>
      <x:c r="M246" s="5" t="n">
        <x:f>F246-L246</x:f>
        <x:v>29.339999999999996</x:v>
      </x:c>
      <x:c r="N246" s="6" t="n">
        <x:f>IF(F246=0,0,M246/F246)</x:f>
        <x:v>0.4249094858797972</x:v>
      </x:c>
    </x:row>
    <x:row r="247" ht="24" customHeight="1">
      <x:c r="A247" s="2" t="str">
        <x:v>MG-2025-0294</x:v>
      </x:c>
      <x:c r="B247" s="3" t="n">
        <x:v>45783.5</x:v>
      </x:c>
      <x:c r="C247" s="2" t="str">
        <x:v>Sample Customer 063</x:v>
      </x:c>
      <x:c r="D247" s="2" t="str">
        <x:v>East Granger</x:v>
      </x:c>
      <x:c r="E247" s="2" t="str">
        <x:v>Landscape installation</x:v>
      </x:c>
      <x:c r="F247" s="4" t="n">
        <x:v>1691.26</x:v>
      </x:c>
      <x:c r="G247" s="4" t="n">
        <x:v>280.8</x:v>
      </x:c>
      <x:c r="H247" s="4" t="n">
        <x:v>199.9</x:v>
      </x:c>
      <x:c r="I247" s="4" t="n">
        <x:v>8.47</x:v>
      </x:c>
      <x:c r="J247" s="7" t="n">
        <x:v>11.7</x:v>
      </x:c>
      <x:c r="K247" s="2" t="str">
        <x:v>Check</x:v>
      </x:c>
      <x:c r="L247" s="5" t="n">
        <x:f>SUM(G247:I247)</x:f>
        <x:v>489.1700000000001</x:v>
      </x:c>
      <x:c r="M247" s="5" t="n">
        <x:f>F247-L247</x:f>
        <x:v>1202.09</x:v>
      </x:c>
      <x:c r="N247" s="6" t="n">
        <x:f>IF(F247=0,0,M247/F247)</x:f>
        <x:v>0.7107659378215058</x:v>
      </x:c>
    </x:row>
    <x:row r="248" ht="24" customHeight="1">
      <x:c r="A248" s="2" t="str">
        <x:v>MG-2025-0306</x:v>
      </x:c>
      <x:c r="B248" s="3" t="n">
        <x:v>45783.5</x:v>
      </x:c>
      <x:c r="C248" s="2" t="str">
        <x:v>Sample Customer 027</x:v>
      </x:c>
      <x:c r="D248" s="2" t="str">
        <x:v>Central Granger</x:v>
      </x:c>
      <x:c r="E248" s="2" t="str">
        <x:v>Landscape installation</x:v>
      </x:c>
      <x:c r="F248" s="4" t="n">
        <x:v>1705.38</x:v>
      </x:c>
      <x:c r="G248" s="4" t="n">
        <x:v>350.4</x:v>
      </x:c>
      <x:c r="H248" s="4" t="n">
        <x:v>258.84</x:v>
      </x:c>
      <x:c r="I248" s="4" t="n">
        <x:v>3.77</x:v>
      </x:c>
      <x:c r="J248" s="7" t="n">
        <x:v>14.6</x:v>
      </x:c>
      <x:c r="K248" s="2" t="str">
        <x:v>Check</x:v>
      </x:c>
      <x:c r="L248" s="5" t="n">
        <x:f>SUM(G248:I248)</x:f>
        <x:v>613.01</x:v>
      </x:c>
      <x:c r="M248" s="5" t="n">
        <x:f>F248-L248</x:f>
        <x:v>1092.3700000000001</x:v>
      </x:c>
      <x:c r="N248" s="6" t="n">
        <x:f>IF(F248=0,0,M248/F248)</x:f>
        <x:v>0.6405434565903201</x:v>
      </x:c>
    </x:row>
    <x:row r="249" ht="24" customHeight="1">
      <x:c r="A249" s="2" t="str">
        <x:v>MG-2025-0322</x:v>
      </x:c>
      <x:c r="B249" s="3" t="n">
        <x:v>45783.5</x:v>
      </x:c>
      <x:c r="C249" s="2" t="str">
        <x:v>Sample Customer 105</x:v>
      </x:c>
      <x:c r="D249" s="2" t="str">
        <x:v>Central Granger</x:v>
      </x:c>
      <x:c r="E249" s="2" t="str">
        <x:v>Mulch &amp; planting</x:v>
      </x:c>
      <x:c r="F249" s="4" t="n">
        <x:v>638.63</x:v>
      </x:c>
      <x:c r="G249" s="4" t="n">
        <x:v>194.4</x:v>
      </x:c>
      <x:c r="H249" s="4" t="n">
        <x:v>80.45</x:v>
      </x:c>
      <x:c r="I249" s="4" t="n">
        <x:v>12.97</x:v>
      </x:c>
      <x:c r="J249" s="7" t="n">
        <x:v>8.1</x:v>
      </x:c>
      <x:c r="K249" s="2" t="str">
        <x:v>Check</x:v>
      </x:c>
      <x:c r="L249" s="5" t="n">
        <x:f>SUM(G249:I249)</x:f>
        <x:v>287.82000000000005</x:v>
      </x:c>
      <x:c r="M249" s="5" t="n">
        <x:f>F249-L249</x:f>
        <x:v>350.80999999999995</x:v>
      </x:c>
      <x:c r="N249" s="6" t="n">
        <x:f>IF(F249=0,0,M249/F249)</x:f>
        <x:v>0.549316505644896</x:v>
      </x:c>
    </x:row>
    <x:row r="250" ht="24" customHeight="1">
      <x:c r="A250" s="2" t="str">
        <x:v>MG-2025-0334</x:v>
      </x:c>
      <x:c r="B250" s="3" t="n">
        <x:v>45783.5</x:v>
      </x:c>
      <x:c r="C250" s="2" t="str">
        <x:v>Sample Customer 014</x:v>
      </x:c>
      <x:c r="D250" s="2" t="str">
        <x:v>Central Granger</x:v>
      </x:c>
      <x:c r="E250" s="2" t="str">
        <x:v>Seasonal cleanup</x:v>
      </x:c>
      <x:c r="F250" s="4" t="n">
        <x:v>255.83</x:v>
      </x:c>
      <x:c r="G250" s="4" t="n">
        <x:v>100.8</x:v>
      </x:c>
      <x:c r="H250" s="4" t="n">
        <x:v>7.61</x:v>
      </x:c>
      <x:c r="I250" s="4" t="n">
        <x:v>4.74</x:v>
      </x:c>
      <x:c r="J250" s="7" t="n">
        <x:v>4.2</x:v>
      </x:c>
      <x:c r="K250" s="2" t="str">
        <x:v>Bank transfer</x:v>
      </x:c>
      <x:c r="L250" s="5" t="n">
        <x:f>SUM(G250:I250)</x:f>
        <x:v>113.14999999999999</x:v>
      </x:c>
      <x:c r="M250" s="5" t="n">
        <x:f>F250-L250</x:f>
        <x:v>142.68</x:v>
      </x:c>
      <x:c r="N250" s="6" t="n">
        <x:f>IF(F250=0,0,M250/F250)</x:f>
        <x:v>0.5577141070241958</x:v>
      </x:c>
    </x:row>
    <x:row r="251" ht="24" customHeight="1">
      <x:c r="A251" s="2" t="str">
        <x:v>MG-2025-0339</x:v>
      </x:c>
      <x:c r="B251" s="3" t="n">
        <x:v>45783.5</x:v>
      </x:c>
      <x:c r="C251" s="2" t="str">
        <x:v>Sample Customer 077</x:v>
      </x:c>
      <x:c r="D251" s="2" t="str">
        <x:v>Mishawaka area</x:v>
      </x:c>
      <x:c r="E251" s="2" t="str">
        <x:v>Lawn care</x:v>
      </x:c>
      <x:c r="F251" s="4" t="n">
        <x:v>64.76</x:v>
      </x:c>
      <x:c r="G251" s="4" t="n">
        <x:v>21.6</x:v>
      </x:c>
      <x:c r="H251" s="4" t="n">
        <x:v>2.21</x:v>
      </x:c>
      <x:c r="I251" s="4" t="n">
        <x:v>7.58</x:v>
      </x:c>
      <x:c r="J251" s="7" t="n">
        <x:v>0.9</x:v>
      </x:c>
      <x:c r="K251" s="2" t="str">
        <x:v>Check</x:v>
      </x:c>
      <x:c r="L251" s="5" t="n">
        <x:f>SUM(G251:I251)</x:f>
        <x:v>31.39</x:v>
      </x:c>
      <x:c r="M251" s="5" t="n">
        <x:f>F251-L251</x:f>
        <x:v>33.370000000000005</x:v>
      </x:c>
      <x:c r="N251" s="6" t="n">
        <x:f>IF(F251=0,0,M251/F251)</x:f>
        <x:v>0.5152872143298333</x:v>
      </x:c>
    </x:row>
    <x:row r="252" ht="24" customHeight="1">
      <x:c r="A252" s="2" t="str">
        <x:v>MG-2025-0342</x:v>
      </x:c>
      <x:c r="B252" s="3" t="n">
        <x:v>45783.5</x:v>
      </x:c>
      <x:c r="C252" s="2" t="str">
        <x:v>Sample Customer 024</x:v>
      </x:c>
      <x:c r="D252" s="2" t="str">
        <x:v>Central Granger</x:v>
      </x:c>
      <x:c r="E252" s="2" t="str">
        <x:v>Landscape installation</x:v>
      </x:c>
      <x:c r="F252" s="4" t="n">
        <x:v>1549.6</x:v>
      </x:c>
      <x:c r="G252" s="4" t="n">
        <x:v>388.8</x:v>
      </x:c>
      <x:c r="H252" s="4" t="n">
        <x:v>342.45</x:v>
      </x:c>
      <x:c r="I252" s="4" t="n">
        <x:v>4.73</x:v>
      </x:c>
      <x:c r="J252" s="7" t="n">
        <x:v>16.2</x:v>
      </x:c>
      <x:c r="K252" s="2" t="str">
        <x:v>Bank transfer</x:v>
      </x:c>
      <x:c r="L252" s="5" t="n">
        <x:f>SUM(G252:I252)</x:f>
        <x:v>735.98</x:v>
      </x:c>
      <x:c r="M252" s="5" t="n">
        <x:f>F252-L252</x:f>
        <x:v>813.6199999999999</x:v>
      </x:c>
      <x:c r="N252" s="6" t="n">
        <x:f>IF(F252=0,0,M252/F252)</x:f>
        <x:v>0.5250516262261228</x:v>
      </x:c>
    </x:row>
    <x:row r="253" ht="24" customHeight="1">
      <x:c r="A253" s="2" t="str">
        <x:v>MG-2025-0287</x:v>
      </x:c>
      <x:c r="B253" s="3" t="n">
        <x:v>45784.5</x:v>
      </x:c>
      <x:c r="C253" s="2" t="str">
        <x:v>Sample Customer 062</x:v>
      </x:c>
      <x:c r="D253" s="2" t="str">
        <x:v>East Granger</x:v>
      </x:c>
      <x:c r="E253" s="2" t="str">
        <x:v>Lawn care</x:v>
      </x:c>
      <x:c r="F253" s="4" t="n">
        <x:v>81.48</x:v>
      </x:c>
      <x:c r="G253" s="4" t="n">
        <x:v>24</x:v>
      </x:c>
      <x:c r="H253" s="4" t="n">
        <x:v>4.59</x:v>
      </x:c>
      <x:c r="I253" s="4" t="n">
        <x:v>5.12</x:v>
      </x:c>
      <x:c r="J253" s="7" t="n">
        <x:v>1</x:v>
      </x:c>
      <x:c r="K253" s="2" t="str">
        <x:v>Check</x:v>
      </x:c>
      <x:c r="L253" s="5" t="n">
        <x:f>SUM(G253:I253)</x:f>
        <x:v>33.71</x:v>
      </x:c>
      <x:c r="M253" s="5" t="n">
        <x:f>F253-L253</x:f>
        <x:v>47.77</x:v>
      </x:c>
      <x:c r="N253" s="6" t="n">
        <x:f>IF(F253=0,0,M253/F253)</x:f>
        <x:v>0.5862788414334806</x:v>
      </x:c>
    </x:row>
    <x:row r="254" ht="24" customHeight="1">
      <x:c r="A254" s="2" t="str">
        <x:v>MG-2025-0228</x:v>
      </x:c>
      <x:c r="B254" s="3" t="n">
        <x:v>45785.5</x:v>
      </x:c>
      <x:c r="C254" s="2" t="str">
        <x:v>Sample Customer 064</x:v>
      </x:c>
      <x:c r="D254" s="2" t="str">
        <x:v>South Granger</x:v>
      </x:c>
      <x:c r="E254" s="2" t="str">
        <x:v>Mulch &amp; planting</x:v>
      </x:c>
      <x:c r="F254" s="4" t="n">
        <x:v>681.65</x:v>
      </x:c>
      <x:c r="G254" s="4" t="n">
        <x:v>117.6</x:v>
      </x:c>
      <x:c r="H254" s="4" t="n">
        <x:v>103.01</x:v>
      </x:c>
      <x:c r="I254" s="4" t="n">
        <x:v>7.57</x:v>
      </x:c>
      <x:c r="J254" s="7" t="n">
        <x:v>4.9</x:v>
      </x:c>
      <x:c r="K254" s="2" t="str">
        <x:v>Card</x:v>
      </x:c>
      <x:c r="L254" s="5" t="n">
        <x:f>SUM(G254:I254)</x:f>
        <x:v>228.18</x:v>
      </x:c>
      <x:c r="M254" s="5" t="n">
        <x:f>F254-L254</x:f>
        <x:v>453.46999999999997</x:v>
      </x:c>
      <x:c r="N254" s="6" t="n">
        <x:f>IF(F254=0,0,M254/F254)</x:f>
        <x:v>0.6652534291791975</x:v>
      </x:c>
    </x:row>
    <x:row r="255" ht="24" customHeight="1">
      <x:c r="A255" s="2" t="str">
        <x:v>MG-2025-0249</x:v>
      </x:c>
      <x:c r="B255" s="3" t="n">
        <x:v>45785.5</x:v>
      </x:c>
      <x:c r="C255" s="2" t="str">
        <x:v>Sample Customer 035</x:v>
      </x:c>
      <x:c r="D255" s="2" t="str">
        <x:v>North Granger</x:v>
      </x:c>
      <x:c r="E255" s="2" t="str">
        <x:v>Mulch &amp; planting</x:v>
      </x:c>
      <x:c r="F255" s="4" t="n">
        <x:v>746.26</x:v>
      </x:c>
      <x:c r="G255" s="4" t="n">
        <x:v>120</x:v>
      </x:c>
      <x:c r="H255" s="4" t="n">
        <x:v>134.36</x:v>
      </x:c>
      <x:c r="I255" s="4" t="n">
        <x:v>8.87</x:v>
      </x:c>
      <x:c r="J255" s="7" t="n">
        <x:v>5</x:v>
      </x:c>
      <x:c r="K255" s="2" t="str">
        <x:v>Card</x:v>
      </x:c>
      <x:c r="L255" s="5" t="n">
        <x:f>SUM(G255:I255)</x:f>
        <x:v>263.23</x:v>
      </x:c>
      <x:c r="M255" s="5" t="n">
        <x:f>F255-L255</x:f>
        <x:v>483.03</x:v>
      </x:c>
      <x:c r="N255" s="6" t="n">
        <x:f>IF(F255=0,0,M255/F255)</x:f>
        <x:v>0.6472677083054164</x:v>
      </x:c>
    </x:row>
    <x:row r="256" ht="24" customHeight="1">
      <x:c r="A256" s="2" t="str">
        <x:v>MG-2025-0277</x:v>
      </x:c>
      <x:c r="B256" s="3" t="n">
        <x:v>45785.5</x:v>
      </x:c>
      <x:c r="C256" s="2" t="str">
        <x:v>Sample Customer 027</x:v>
      </x:c>
      <x:c r="D256" s="2" t="str">
        <x:v>Central Granger</x:v>
      </x:c>
      <x:c r="E256" s="2" t="str">
        <x:v>Lawn care</x:v>
      </x:c>
      <x:c r="F256" s="4" t="n">
        <x:v>71.3</x:v>
      </x:c>
      <x:c r="G256" s="4" t="n">
        <x:v>26.4</x:v>
      </x:c>
      <x:c r="H256" s="4" t="n">
        <x:v>3.34</x:v>
      </x:c>
      <x:c r="I256" s="4" t="n">
        <x:v>11.72</x:v>
      </x:c>
      <x:c r="J256" s="7" t="n">
        <x:v>1.1</x:v>
      </x:c>
      <x:c r="K256" s="2" t="str">
        <x:v>Check</x:v>
      </x:c>
      <x:c r="L256" s="5" t="n">
        <x:f>SUM(G256:I256)</x:f>
        <x:v>41.46</x:v>
      </x:c>
      <x:c r="M256" s="5" t="n">
        <x:f>F256-L256</x:f>
        <x:v>29.839999999999996</x:v>
      </x:c>
      <x:c r="N256" s="6" t="n">
        <x:f>IF(F256=0,0,M256/F256)</x:f>
        <x:v>0.41851332398316965</x:v>
      </x:c>
    </x:row>
    <x:row r="257" ht="24" customHeight="1">
      <x:c r="A257" s="2" t="str">
        <x:v>MG-2025-0292</x:v>
      </x:c>
      <x:c r="B257" s="3" t="n">
        <x:v>45785.5</x:v>
      </x:c>
      <x:c r="C257" s="2" t="str">
        <x:v>Sample Customer 075</x:v>
      </x:c>
      <x:c r="D257" s="2" t="str">
        <x:v>South Granger</x:v>
      </x:c>
      <x:c r="E257" s="2" t="str">
        <x:v>Seasonal cleanup</x:v>
      </x:c>
      <x:c r="F257" s="4" t="n">
        <x:v>274.8</x:v>
      </x:c>
      <x:c r="G257" s="4" t="n">
        <x:v>62.4</x:v>
      </x:c>
      <x:c r="H257" s="4" t="n">
        <x:v>8.02</x:v>
      </x:c>
      <x:c r="I257" s="4" t="n">
        <x:v>8.7</x:v>
      </x:c>
      <x:c r="J257" s="7" t="n">
        <x:v>2.6</x:v>
      </x:c>
      <x:c r="K257" s="2" t="str">
        <x:v>Bank transfer</x:v>
      </x:c>
      <x:c r="L257" s="5" t="n">
        <x:f>SUM(G257:I257)</x:f>
        <x:v>79.12</x:v>
      </x:c>
      <x:c r="M257" s="5" t="n">
        <x:f>F257-L257</x:f>
        <x:v>195.68</x:v>
      </x:c>
      <x:c r="N257" s="6" t="n">
        <x:f>IF(F257=0,0,M257/F257)</x:f>
        <x:v>0.7120815138282387</x:v>
      </x:c>
    </x:row>
    <x:row r="258" ht="24" customHeight="1">
      <x:c r="A258" s="2" t="str">
        <x:v>MG-2025-0299</x:v>
      </x:c>
      <x:c r="B258" s="3" t="n">
        <x:v>45785.5</x:v>
      </x:c>
      <x:c r="C258" s="2" t="str">
        <x:v>Sample Customer 087</x:v>
      </x:c>
      <x:c r="D258" s="2" t="str">
        <x:v>Mishawaka area</x:v>
      </x:c>
      <x:c r="E258" s="2" t="str">
        <x:v>Lawn care</x:v>
      </x:c>
      <x:c r="F258" s="4" t="n">
        <x:v>82.54</x:v>
      </x:c>
      <x:c r="G258" s="4" t="n">
        <x:v>24</x:v>
      </x:c>
      <x:c r="H258" s="4" t="n">
        <x:v>4.68</x:v>
      </x:c>
      <x:c r="I258" s="4" t="n">
        <x:v>8.24</x:v>
      </x:c>
      <x:c r="J258" s="7" t="n">
        <x:v>1</x:v>
      </x:c>
      <x:c r="K258" s="2" t="str">
        <x:v>Card</x:v>
      </x:c>
      <x:c r="L258" s="5" t="n">
        <x:f>SUM(G258:I258)</x:f>
        <x:v>36.92</x:v>
      </x:c>
      <x:c r="M258" s="5" t="n">
        <x:f>F258-L258</x:f>
        <x:v>45.620000000000005</x:v>
      </x:c>
      <x:c r="N258" s="6" t="n">
        <x:f>IF(F258=0,0,M258/F258)</x:f>
        <x:v>0.5527017203779986</x:v>
      </x:c>
    </x:row>
    <x:row r="259" ht="24" customHeight="1">
      <x:c r="A259" s="2" t="str">
        <x:v>MG-2025-0317</x:v>
      </x:c>
      <x:c r="B259" s="3" t="n">
        <x:v>45785.5</x:v>
      </x:c>
      <x:c r="C259" s="2" t="str">
        <x:v>Sample Customer 022</x:v>
      </x:c>
      <x:c r="D259" s="2" t="str">
        <x:v>South Granger</x:v>
      </x:c>
      <x:c r="E259" s="2" t="str">
        <x:v>Lawn care</x:v>
      </x:c>
      <x:c r="F259" s="4" t="n">
        <x:v>65.69</x:v>
      </x:c>
      <x:c r="G259" s="4" t="n">
        <x:v>28.8</x:v>
      </x:c>
      <x:c r="H259" s="4" t="n">
        <x:v>1.52</x:v>
      </x:c>
      <x:c r="I259" s="4" t="n">
        <x:v>5.52</x:v>
      </x:c>
      <x:c r="J259" s="7" t="n">
        <x:v>1.2</x:v>
      </x:c>
      <x:c r="K259" s="2" t="str">
        <x:v>Check</x:v>
      </x:c>
      <x:c r="L259" s="5" t="n">
        <x:f>SUM(G259:I259)</x:f>
        <x:v>35.84</x:v>
      </x:c>
      <x:c r="M259" s="5" t="n">
        <x:f>F259-L259</x:f>
        <x:v>29.849999999999994</x:v>
      </x:c>
      <x:c r="N259" s="6" t="n">
        <x:f>IF(F259=0,0,M259/F259)</x:f>
        <x:v>0.45440706347998167</x:v>
      </x:c>
    </x:row>
    <x:row r="260" ht="24" customHeight="1">
      <x:c r="A260" s="2" t="str">
        <x:v>MG-2025-0324</x:v>
      </x:c>
      <x:c r="B260" s="3" t="n">
        <x:v>45785.5</x:v>
      </x:c>
      <x:c r="C260" s="2" t="str">
        <x:v>Sample Customer 009</x:v>
      </x:c>
      <x:c r="D260" s="2" t="str">
        <x:v>North Granger</x:v>
      </x:c>
      <x:c r="E260" s="2" t="str">
        <x:v>Mulch &amp; planting</x:v>
      </x:c>
      <x:c r="F260" s="4" t="n">
        <x:v>778.59</x:v>
      </x:c>
      <x:c r="G260" s="4" t="n">
        <x:v>146.4</x:v>
      </x:c>
      <x:c r="H260" s="4" t="n">
        <x:v>128.4</x:v>
      </x:c>
      <x:c r="I260" s="4" t="n">
        <x:v>9.33</x:v>
      </x:c>
      <x:c r="J260" s="7" t="n">
        <x:v>6.1</x:v>
      </x:c>
      <x:c r="K260" s="2" t="str">
        <x:v>Bank transfer</x:v>
      </x:c>
      <x:c r="L260" s="5" t="n">
        <x:f>SUM(G260:I260)</x:f>
        <x:v>284.13</x:v>
      </x:c>
      <x:c r="M260" s="5" t="n">
        <x:f>F260-L260</x:f>
        <x:v>494.46000000000004</x:v>
      </x:c>
      <x:c r="N260" s="6" t="n">
        <x:f>IF(F260=0,0,M260/F260)</x:f>
        <x:v>0.6350710900473934</x:v>
      </x:c>
    </x:row>
    <x:row r="261" ht="24" customHeight="1">
      <x:c r="A261" s="2" t="str">
        <x:v>MG-2025-0340</x:v>
      </x:c>
      <x:c r="B261" s="3" t="n">
        <x:v>45785.5</x:v>
      </x:c>
      <x:c r="C261" s="2" t="str">
        <x:v>Sample Customer 091</x:v>
      </x:c>
      <x:c r="D261" s="2" t="str">
        <x:v>Central Granger</x:v>
      </x:c>
      <x:c r="E261" s="2" t="str">
        <x:v>Mulch &amp; planting</x:v>
      </x:c>
      <x:c r="F261" s="4" t="n">
        <x:v>818.57</x:v>
      </x:c>
      <x:c r="G261" s="4" t="n">
        <x:v>163.2</x:v>
      </x:c>
      <x:c r="H261" s="4" t="n">
        <x:v>153.38</x:v>
      </x:c>
      <x:c r="I261" s="4" t="n">
        <x:v>6.13</x:v>
      </x:c>
      <x:c r="J261" s="7" t="n">
        <x:v>6.8</x:v>
      </x:c>
      <x:c r="K261" s="2" t="str">
        <x:v>Bank transfer</x:v>
      </x:c>
      <x:c r="L261" s="5" t="n">
        <x:f>SUM(G261:I261)</x:f>
        <x:v>322.71</x:v>
      </x:c>
      <x:c r="M261" s="5" t="n">
        <x:f>F261-L261</x:f>
        <x:v>495.86000000000007</x:v>
      </x:c>
      <x:c r="N261" s="6" t="n">
        <x:f>IF(F261=0,0,M261/F261)</x:f>
        <x:v>0.6057637098843105</x:v>
      </x:c>
    </x:row>
    <x:row r="262" ht="24" customHeight="1">
      <x:c r="A262" s="2" t="str">
        <x:v>MG-2025-0225</x:v>
      </x:c>
      <x:c r="B262" s="3" t="n">
        <x:v>45786.5</x:v>
      </x:c>
      <x:c r="C262" s="2" t="str">
        <x:v>Sample Customer 052</x:v>
      </x:c>
      <x:c r="D262" s="2" t="str">
        <x:v>Central Granger</x:v>
      </x:c>
      <x:c r="E262" s="2" t="str">
        <x:v>Lawn care</x:v>
      </x:c>
      <x:c r="F262" s="4" t="n">
        <x:v>64.04</x:v>
      </x:c>
      <x:c r="G262" s="4" t="n">
        <x:v>28.8</x:v>
      </x:c>
      <x:c r="H262" s="4" t="n">
        <x:v>2.1</x:v>
      </x:c>
      <x:c r="I262" s="4" t="n">
        <x:v>7.66</x:v>
      </x:c>
      <x:c r="J262" s="7" t="n">
        <x:v>1.2</x:v>
      </x:c>
      <x:c r="K262" s="2" t="str">
        <x:v>Bank transfer</x:v>
      </x:c>
      <x:c r="L262" s="5" t="n">
        <x:f>SUM(G262:I262)</x:f>
        <x:v>38.56</x:v>
      </x:c>
      <x:c r="M262" s="5" t="n">
        <x:f>F262-L262</x:f>
        <x:v>25.480000000000004</x:v>
      </x:c>
      <x:c r="N262" s="6" t="n">
        <x:f>IF(F262=0,0,M262/F262)</x:f>
        <x:v>0.39787632729544037</x:v>
      </x:c>
    </x:row>
    <x:row r="263" ht="24" customHeight="1">
      <x:c r="A263" s="2" t="str">
        <x:v>MG-2025-0353</x:v>
      </x:c>
      <x:c r="B263" s="3" t="n">
        <x:v>45786.5</x:v>
      </x:c>
      <x:c r="C263" s="2" t="str">
        <x:v>Sample Customer 116</x:v>
      </x:c>
      <x:c r="D263" s="2" t="str">
        <x:v>West Granger</x:v>
      </x:c>
      <x:c r="E263" s="2" t="str">
        <x:v>Seasonal cleanup</x:v>
      </x:c>
      <x:c r="F263" s="4" t="n">
        <x:v>245.81</x:v>
      </x:c>
      <x:c r="G263" s="4" t="n">
        <x:v>98.4</x:v>
      </x:c>
      <x:c r="H263" s="4" t="n">
        <x:v>12.64</x:v>
      </x:c>
      <x:c r="I263" s="4" t="n">
        <x:v>12.19</x:v>
      </x:c>
      <x:c r="J263" s="7" t="n">
        <x:v>4.1</x:v>
      </x:c>
      <x:c r="K263" s="2" t="str">
        <x:v>Check</x:v>
      </x:c>
      <x:c r="L263" s="5" t="n">
        <x:f>SUM(G263:I263)</x:f>
        <x:v>123.23</x:v>
      </x:c>
      <x:c r="M263" s="5" t="n">
        <x:f>F263-L263</x:f>
        <x:v>122.58</x:v>
      </x:c>
      <x:c r="N263" s="6" t="n">
        <x:f>IF(F263=0,0,M263/F263)</x:f>
        <x:v>0.49867784060860015</x:v>
      </x:c>
    </x:row>
    <x:row r="264" ht="24" customHeight="1">
      <x:c r="A264" s="2" t="str">
        <x:v>MG-2025-0260</x:v>
      </x:c>
      <x:c r="B264" s="3" t="n">
        <x:v>45787.5</x:v>
      </x:c>
      <x:c r="C264" s="2" t="str">
        <x:v>Sample Customer 120</x:v>
      </x:c>
      <x:c r="D264" s="2" t="str">
        <x:v>Central Granger</x:v>
      </x:c>
      <x:c r="E264" s="2" t="str">
        <x:v>Lawn care</x:v>
      </x:c>
      <x:c r="F264" s="4" t="n">
        <x:v>60.48</x:v>
      </x:c>
      <x:c r="G264" s="4" t="n">
        <x:v>24</x:v>
      </x:c>
      <x:c r="H264" s="4" t="n">
        <x:v>3.03</x:v>
      </x:c>
      <x:c r="I264" s="4" t="n">
        <x:v>12.54</x:v>
      </x:c>
      <x:c r="J264" s="7" t="n">
        <x:v>1</x:v>
      </x:c>
      <x:c r="K264" s="2" t="str">
        <x:v>Check</x:v>
      </x:c>
      <x:c r="L264" s="5" t="n">
        <x:f>SUM(G264:I264)</x:f>
        <x:v>39.57</x:v>
      </x:c>
      <x:c r="M264" s="5" t="n">
        <x:f>F264-L264</x:f>
        <x:v>20.909999999999997</x:v>
      </x:c>
      <x:c r="N264" s="6" t="n">
        <x:f>IF(F264=0,0,M264/F264)</x:f>
        <x:v>0.3457341269841269</x:v>
      </x:c>
    </x:row>
    <x:row r="265" ht="24" customHeight="1">
      <x:c r="A265" s="2" t="str">
        <x:v>MG-2025-0323</x:v>
      </x:c>
      <x:c r="B265" s="3" t="n">
        <x:v>45787.5</x:v>
      </x:c>
      <x:c r="C265" s="2" t="str">
        <x:v>Sample Customer 099</x:v>
      </x:c>
      <x:c r="D265" s="2" t="str">
        <x:v>Mishawaka area</x:v>
      </x:c>
      <x:c r="E265" s="2" t="str">
        <x:v>Landscape installation</x:v>
      </x:c>
      <x:c r="F265" s="4" t="n">
        <x:v>1850.93</x:v>
      </x:c>
      <x:c r="G265" s="4" t="n">
        <x:v>302.4</x:v>
      </x:c>
      <x:c r="H265" s="4" t="n">
        <x:v>355.54</x:v>
      </x:c>
      <x:c r="I265" s="4" t="n">
        <x:v>7.38</x:v>
      </x:c>
      <x:c r="J265" s="7" t="n">
        <x:v>12.6</x:v>
      </x:c>
      <x:c r="K265" s="2" t="str">
        <x:v>Check</x:v>
      </x:c>
      <x:c r="L265" s="5" t="n">
        <x:f>SUM(G265:I265)</x:f>
        <x:v>665.32</x:v>
      </x:c>
      <x:c r="M265" s="5" t="n">
        <x:f>F265-L265</x:f>
        <x:v>1185.6100000000001</x:v>
      </x:c>
      <x:c r="N265" s="6" t="n">
        <x:f>IF(F265=0,0,M265/F265)</x:f>
        <x:v>0.6405482649262804</x:v>
      </x:c>
    </x:row>
    <x:row r="266" ht="24" customHeight="1">
      <x:c r="A266" s="2" t="str">
        <x:v>MG-2025-0345</x:v>
      </x:c>
      <x:c r="B266" s="3" t="n">
        <x:v>45787.5</x:v>
      </x:c>
      <x:c r="C266" s="2" t="str">
        <x:v>Sample Customer 091</x:v>
      </x:c>
      <x:c r="D266" s="2" t="str">
        <x:v>Central Granger</x:v>
      </x:c>
      <x:c r="E266" s="2" t="str">
        <x:v>Mulch &amp; planting</x:v>
      </x:c>
      <x:c r="F266" s="4" t="n">
        <x:v>678.83</x:v>
      </x:c>
      <x:c r="G266" s="4" t="n">
        <x:v>115.2</x:v>
      </x:c>
      <x:c r="H266" s="4" t="n">
        <x:v>70.61</x:v>
      </x:c>
      <x:c r="I266" s="4" t="n">
        <x:v>10.61</x:v>
      </x:c>
      <x:c r="J266" s="7" t="n">
        <x:v>4.8</x:v>
      </x:c>
      <x:c r="K266" s="2" t="str">
        <x:v>Card</x:v>
      </x:c>
      <x:c r="L266" s="5" t="n">
        <x:f>SUM(G266:I266)</x:f>
        <x:v>196.42000000000002</x:v>
      </x:c>
      <x:c r="M266" s="5" t="n">
        <x:f>F266-L266</x:f>
        <x:v>482.41</x:v>
      </x:c>
      <x:c r="N266" s="6" t="n">
        <x:f>IF(F266=0,0,M266/F266)</x:f>
        <x:v>0.7106492052502099</x:v>
      </x:c>
    </x:row>
    <x:row r="267" ht="24" customHeight="1">
      <x:c r="A267" s="2" t="str">
        <x:v>MG-2025-0240</x:v>
      </x:c>
      <x:c r="B267" s="3" t="n">
        <x:v>45788.5</x:v>
      </x:c>
      <x:c r="C267" s="2" t="str">
        <x:v>Sample Customer 106</x:v>
      </x:c>
      <x:c r="D267" s="2" t="str">
        <x:v>South Granger</x:v>
      </x:c>
      <x:c r="E267" s="2" t="str">
        <x:v>Seasonal cleanup</x:v>
      </x:c>
      <x:c r="F267" s="4" t="n">
        <x:v>236.58</x:v>
      </x:c>
      <x:c r="G267" s="4" t="n">
        <x:v>98.4</x:v>
      </x:c>
      <x:c r="H267" s="4" t="n">
        <x:v>5.77</x:v>
      </x:c>
      <x:c r="I267" s="4" t="n">
        <x:v>3.19</x:v>
      </x:c>
      <x:c r="J267" s="7" t="n">
        <x:v>4.1</x:v>
      </x:c>
      <x:c r="K267" s="2" t="str">
        <x:v>Bank transfer</x:v>
      </x:c>
      <x:c r="L267" s="5" t="n">
        <x:f>SUM(G267:I267)</x:f>
        <x:v>107.36</x:v>
      </x:c>
      <x:c r="M267" s="5" t="n">
        <x:f>F267-L267</x:f>
        <x:v>129.22000000000003</x:v>
      </x:c>
      <x:c r="N267" s="6" t="n">
        <x:f>IF(F267=0,0,M267/F267)</x:f>
        <x:v>0.5462000169076</x:v>
      </x:c>
    </x:row>
    <x:row r="268" ht="24" customHeight="1">
      <x:c r="A268" s="2" t="str">
        <x:v>MG-2025-0255</x:v>
      </x:c>
      <x:c r="B268" s="3" t="n">
        <x:v>45788.5</x:v>
      </x:c>
      <x:c r="C268" s="2" t="str">
        <x:v>Sample Customer 112</x:v>
      </x:c>
      <x:c r="D268" s="2" t="str">
        <x:v>Central Granger</x:v>
      </x:c>
      <x:c r="E268" s="2" t="str">
        <x:v>Mulch &amp; planting</x:v>
      </x:c>
      <x:c r="F268" s="4" t="n">
        <x:v>804.94</x:v>
      </x:c>
      <x:c r="G268" s="4" t="n">
        <x:v>108</x:v>
      </x:c>
      <x:c r="H268" s="4" t="n">
        <x:v>139.93</x:v>
      </x:c>
      <x:c r="I268" s="4" t="n">
        <x:v>4.07</x:v>
      </x:c>
      <x:c r="J268" s="7" t="n">
        <x:v>4.5</x:v>
      </x:c>
      <x:c r="K268" s="2" t="str">
        <x:v>Bank transfer</x:v>
      </x:c>
      <x:c r="L268" s="5" t="n">
        <x:f>SUM(G268:I268)</x:f>
        <x:v>252</x:v>
      </x:c>
      <x:c r="M268" s="5" t="n">
        <x:f>F268-L268</x:f>
        <x:v>552.94</x:v>
      </x:c>
      <x:c r="N268" s="6" t="n">
        <x:f>IF(F268=0,0,M268/F268)</x:f>
        <x:v>0.6869331875667752</x:v>
      </x:c>
    </x:row>
    <x:row r="269" ht="24" customHeight="1">
      <x:c r="A269" s="2" t="str">
        <x:v>MG-2025-0279</x:v>
      </x:c>
      <x:c r="B269" s="3" t="n">
        <x:v>45788.5</x:v>
      </x:c>
      <x:c r="C269" s="2" t="str">
        <x:v>Sample Customer 030</x:v>
      </x:c>
      <x:c r="D269" s="2" t="str">
        <x:v>East Granger</x:v>
      </x:c>
      <x:c r="E269" s="2" t="str">
        <x:v>Mulch &amp; planting</x:v>
      </x:c>
      <x:c r="F269" s="4" t="n">
        <x:v>757.74</x:v>
      </x:c>
      <x:c r="G269" s="4" t="n">
        <x:v>136.8</x:v>
      </x:c>
      <x:c r="H269" s="4" t="n">
        <x:v>134.67</x:v>
      </x:c>
      <x:c r="I269" s="4" t="n">
        <x:v>9.73</x:v>
      </x:c>
      <x:c r="J269" s="7" t="n">
        <x:v>5.7</x:v>
      </x:c>
      <x:c r="K269" s="2" t="str">
        <x:v>Card</x:v>
      </x:c>
      <x:c r="L269" s="5" t="n">
        <x:f>SUM(G269:I269)</x:f>
        <x:v>281.20000000000005</x:v>
      </x:c>
      <x:c r="M269" s="5" t="n">
        <x:f>F269-L269</x:f>
        <x:v>476.53999999999996</x:v>
      </x:c>
      <x:c r="N269" s="6" t="n">
        <x:f>IF(F269=0,0,M269/F269)</x:f>
        <x:v>0.628896455248502</x:v>
      </x:c>
    </x:row>
    <x:row r="270" ht="24" customHeight="1">
      <x:c r="A270" s="2" t="str">
        <x:v>MG-2025-0305</x:v>
      </x:c>
      <x:c r="B270" s="3" t="n">
        <x:v>45788.5</x:v>
      </x:c>
      <x:c r="C270" s="2" t="str">
        <x:v>Sample Customer 088</x:v>
      </x:c>
      <x:c r="D270" s="2" t="str">
        <x:v>East Granger</x:v>
      </x:c>
      <x:c r="E270" s="2" t="str">
        <x:v>Mulch &amp; planting</x:v>
      </x:c>
      <x:c r="F270" s="4" t="n">
        <x:v>812.28</x:v>
      </x:c>
      <x:c r="G270" s="4" t="n">
        <x:v>160.8</x:v>
      </x:c>
      <x:c r="H270" s="4" t="n">
        <x:v>84.7</x:v>
      </x:c>
      <x:c r="I270" s="4" t="n">
        <x:v>12.29</x:v>
      </x:c>
      <x:c r="J270" s="7" t="n">
        <x:v>6.7</x:v>
      </x:c>
      <x:c r="K270" s="2" t="str">
        <x:v>Card</x:v>
      </x:c>
      <x:c r="L270" s="5" t="n">
        <x:f>SUM(G270:I270)</x:f>
        <x:v>257.79</x:v>
      </x:c>
      <x:c r="M270" s="5" t="n">
        <x:f>F270-L270</x:f>
        <x:v>554.49</x:v>
      </x:c>
      <x:c r="N270" s="6" t="n">
        <x:f>IF(F270=0,0,M270/F270)</x:f>
        <x:v>0.6826340670704684</x:v>
      </x:c>
    </x:row>
    <x:row r="271" ht="24" customHeight="1">
      <x:c r="A271" s="2" t="str">
        <x:v>MG-2025-0309</x:v>
      </x:c>
      <x:c r="B271" s="3" t="n">
        <x:v>45788.5</x:v>
      </x:c>
      <x:c r="C271" s="2" t="str">
        <x:v>Sample Customer 108</x:v>
      </x:c>
      <x:c r="D271" s="2" t="str">
        <x:v>North Granger</x:v>
      </x:c>
      <x:c r="E271" s="2" t="str">
        <x:v>Lawn care</x:v>
      </x:c>
      <x:c r="F271" s="4" t="n">
        <x:v>71.67</x:v>
      </x:c>
      <x:c r="G271" s="4" t="n">
        <x:v>31.2</x:v>
      </x:c>
      <x:c r="H271" s="4" t="n">
        <x:v>3.14</x:v>
      </x:c>
      <x:c r="I271" s="4" t="n">
        <x:v>12.69</x:v>
      </x:c>
      <x:c r="J271" s="7" t="n">
        <x:v>1.3</x:v>
      </x:c>
      <x:c r="K271" s="2" t="str">
        <x:v>Card</x:v>
      </x:c>
      <x:c r="L271" s="5" t="n">
        <x:f>SUM(G271:I271)</x:f>
        <x:v>47.029999999999994</x:v>
      </x:c>
      <x:c r="M271" s="5" t="n">
        <x:f>F271-L271</x:f>
        <x:v>24.640000000000008</x:v>
      </x:c>
      <x:c r="N271" s="6" t="n">
        <x:f>IF(F271=0,0,M271/F271)</x:f>
        <x:v>0.3437979628854473</x:v>
      </x:c>
    </x:row>
    <x:row r="272" ht="24" customHeight="1">
      <x:c r="A272" s="2" t="str">
        <x:v>MG-2025-0333</x:v>
      </x:c>
      <x:c r="B272" s="3" t="n">
        <x:v>45788.5</x:v>
      </x:c>
      <x:c r="C272" s="2" t="str">
        <x:v>Sample Customer 090</x:v>
      </x:c>
      <x:c r="D272" s="2" t="str">
        <x:v>Central Granger</x:v>
      </x:c>
      <x:c r="E272" s="2" t="str">
        <x:v>Landscape installation</x:v>
      </x:c>
      <x:c r="F272" s="4" t="n">
        <x:v>1208.7</x:v>
      </x:c>
      <x:c r="G272" s="4" t="n">
        <x:v>223.2</x:v>
      </x:c>
      <x:c r="H272" s="4" t="n">
        <x:v>232.56</x:v>
      </x:c>
      <x:c r="I272" s="4" t="n">
        <x:v>3.23</x:v>
      </x:c>
      <x:c r="J272" s="7" t="n">
        <x:v>9.3</x:v>
      </x:c>
      <x:c r="K272" s="2" t="str">
        <x:v>Check</x:v>
      </x:c>
      <x:c r="L272" s="5" t="n">
        <x:f>SUM(G272:I272)</x:f>
        <x:v>458.99</x:v>
      </x:c>
      <x:c r="M272" s="5" t="n">
        <x:f>F272-L272</x:f>
        <x:v>749.71</x:v>
      </x:c>
      <x:c r="N272" s="6" t="n">
        <x:f>IF(F272=0,0,M272/F272)</x:f>
        <x:v>0.6202614379084967</x:v>
      </x:c>
    </x:row>
    <x:row r="273" ht="24" customHeight="1">
      <x:c r="A273" s="2" t="str">
        <x:v>MG-2025-0281</x:v>
      </x:c>
      <x:c r="B273" s="3" t="n">
        <x:v>45789.5</x:v>
      </x:c>
      <x:c r="C273" s="2" t="str">
        <x:v>Sample Customer 113</x:v>
      </x:c>
      <x:c r="D273" s="2" t="str">
        <x:v>East Granger</x:v>
      </x:c>
      <x:c r="E273" s="2" t="str">
        <x:v>Mulch &amp; planting</x:v>
      </x:c>
      <x:c r="F273" s="4" t="n">
        <x:v>576.92</x:v>
      </x:c>
      <x:c r="G273" s="4" t="n">
        <x:v>170.4</x:v>
      </x:c>
      <x:c r="H273" s="4" t="n">
        <x:v>99.38</x:v>
      </x:c>
      <x:c r="I273" s="4" t="n">
        <x:v>3.47</x:v>
      </x:c>
      <x:c r="J273" s="7" t="n">
        <x:v>7.1</x:v>
      </x:c>
      <x:c r="K273" s="2" t="str">
        <x:v>Check</x:v>
      </x:c>
      <x:c r="L273" s="5" t="n">
        <x:f>SUM(G273:I273)</x:f>
        <x:v>273.25</x:v>
      </x:c>
      <x:c r="M273" s="5" t="n">
        <x:f>F273-L273</x:f>
        <x:v>303.66999999999996</x:v>
      </x:c>
      <x:c r="N273" s="6" t="n">
        <x:f>IF(F273=0,0,M273/F273)</x:f>
        <x:v>0.5263641406087499</x:v>
      </x:c>
    </x:row>
    <x:row r="274" ht="24" customHeight="1">
      <x:c r="A274" s="2" t="str">
        <x:v>MG-2025-0289</x:v>
      </x:c>
      <x:c r="B274" s="3" t="n">
        <x:v>45789.5</x:v>
      </x:c>
      <x:c r="C274" s="2" t="str">
        <x:v>Sample Customer 071</x:v>
      </x:c>
      <x:c r="D274" s="2" t="str">
        <x:v>Central Granger</x:v>
      </x:c>
      <x:c r="E274" s="2" t="str">
        <x:v>Lawn care</x:v>
      </x:c>
      <x:c r="F274" s="4" t="n">
        <x:v>61.2</x:v>
      </x:c>
      <x:c r="G274" s="4" t="n">
        <x:v>28.8</x:v>
      </x:c>
      <x:c r="H274" s="4" t="n">
        <x:v>2.81</x:v>
      </x:c>
      <x:c r="I274" s="4" t="n">
        <x:v>6.08</x:v>
      </x:c>
      <x:c r="J274" s="7" t="n">
        <x:v>1.2</x:v>
      </x:c>
      <x:c r="K274" s="2" t="str">
        <x:v>Check</x:v>
      </x:c>
      <x:c r="L274" s="5" t="n">
        <x:f>SUM(G274:I274)</x:f>
        <x:v>37.69</x:v>
      </x:c>
      <x:c r="M274" s="5" t="n">
        <x:f>F274-L274</x:f>
        <x:v>23.510000000000005</x:v>
      </x:c>
      <x:c r="N274" s="6" t="n">
        <x:f>IF(F274=0,0,M274/F274)</x:f>
        <x:v>0.3841503267973857</x:v>
      </x:c>
    </x:row>
    <x:row r="275" ht="24" customHeight="1">
      <x:c r="A275" s="2" t="str">
        <x:v>MG-2025-0326</x:v>
      </x:c>
      <x:c r="B275" s="3" t="n">
        <x:v>45789.5</x:v>
      </x:c>
      <x:c r="C275" s="2" t="str">
        <x:v>Sample Customer 069</x:v>
      </x:c>
      <x:c r="D275" s="2" t="str">
        <x:v>North Granger</x:v>
      </x:c>
      <x:c r="E275" s="2" t="str">
        <x:v>Landscape installation</x:v>
      </x:c>
      <x:c r="F275" s="4" t="n">
        <x:v>1827.28</x:v>
      </x:c>
      <x:c r="G275" s="4" t="n">
        <x:v>345.6</x:v>
      </x:c>
      <x:c r="H275" s="4" t="n">
        <x:v>311.87</x:v>
      </x:c>
      <x:c r="I275" s="4" t="n">
        <x:v>10.91</x:v>
      </x:c>
      <x:c r="J275" s="7" t="n">
        <x:v>14.4</x:v>
      </x:c>
      <x:c r="K275" s="2" t="str">
        <x:v>Check</x:v>
      </x:c>
      <x:c r="L275" s="5" t="n">
        <x:f>SUM(G275:I275)</x:f>
        <x:v>668.38</x:v>
      </x:c>
      <x:c r="M275" s="5" t="n">
        <x:f>F275-L275</x:f>
        <x:v>1158.9</x:v>
      </x:c>
      <x:c r="N275" s="6" t="n">
        <x:f>IF(F275=0,0,M275/F275)</x:f>
        <x:v>0.6342213563329102</x:v>
      </x:c>
    </x:row>
    <x:row r="276" ht="24" customHeight="1">
      <x:c r="A276" s="2" t="str">
        <x:v>MG-2025-0351</x:v>
      </x:c>
      <x:c r="B276" s="3" t="n">
        <x:v>45789.5</x:v>
      </x:c>
      <x:c r="C276" s="2" t="str">
        <x:v>Sample Customer 055</x:v>
      </x:c>
      <x:c r="D276" s="2" t="str">
        <x:v>South Granger</x:v>
      </x:c>
      <x:c r="E276" s="2" t="str">
        <x:v>Lawn care</x:v>
      </x:c>
      <x:c r="F276" s="4" t="n">
        <x:v>56.53</x:v>
      </x:c>
      <x:c r="G276" s="4" t="n">
        <x:v>24</x:v>
      </x:c>
      <x:c r="H276" s="4" t="n">
        <x:v>1.6</x:v>
      </x:c>
      <x:c r="I276" s="4" t="n">
        <x:v>3.59</x:v>
      </x:c>
      <x:c r="J276" s="7" t="n">
        <x:v>1</x:v>
      </x:c>
      <x:c r="K276" s="2" t="str">
        <x:v>Check</x:v>
      </x:c>
      <x:c r="L276" s="5" t="n">
        <x:f>SUM(G276:I276)</x:f>
        <x:v>29.19</x:v>
      </x:c>
      <x:c r="M276" s="5" t="n">
        <x:f>F276-L276</x:f>
        <x:v>27.34</x:v>
      </x:c>
      <x:c r="N276" s="6" t="n">
        <x:f>IF(F276=0,0,M276/F276)</x:f>
        <x:v>0.4836370068989917</x:v>
      </x:c>
    </x:row>
    <x:row r="277" ht="24" customHeight="1">
      <x:c r="A277" s="2" t="str">
        <x:v>MG-2025-0230</x:v>
      </x:c>
      <x:c r="B277" s="3" t="n">
        <x:v>45790.5</x:v>
      </x:c>
      <x:c r="C277" s="2" t="str">
        <x:v>Sample Customer 069</x:v>
      </x:c>
      <x:c r="D277" s="2" t="str">
        <x:v>North Granger</x:v>
      </x:c>
      <x:c r="E277" s="2" t="str">
        <x:v>Lawn care</x:v>
      </x:c>
      <x:c r="F277" s="4" t="n">
        <x:v>55.49</x:v>
      </x:c>
      <x:c r="G277" s="4" t="n">
        <x:v>21.6</x:v>
      </x:c>
      <x:c r="H277" s="4" t="n">
        <x:v>1.7</x:v>
      </x:c>
      <x:c r="I277" s="4" t="n">
        <x:v>6.66</x:v>
      </x:c>
      <x:c r="J277" s="7" t="n">
        <x:v>0.9</x:v>
      </x:c>
      <x:c r="K277" s="2" t="str">
        <x:v>Bank transfer</x:v>
      </x:c>
      <x:c r="L277" s="5" t="n">
        <x:f>SUM(G277:I277)</x:f>
        <x:v>29.96</x:v>
      </x:c>
      <x:c r="M277" s="5" t="n">
        <x:f>F277-L277</x:f>
        <x:v>25.53</x:v>
      </x:c>
      <x:c r="N277" s="6" t="n">
        <x:f>IF(F277=0,0,M277/F277)</x:f>
        <x:v>0.4600828978194269</x:v>
      </x:c>
    </x:row>
    <x:row r="278" ht="24" customHeight="1">
      <x:c r="A278" s="2" t="str">
        <x:v>MG-2025-0239</x:v>
      </x:c>
      <x:c r="B278" s="3" t="n">
        <x:v>45790.5</x:v>
      </x:c>
      <x:c r="C278" s="2" t="str">
        <x:v>Sample Customer 093</x:v>
      </x:c>
      <x:c r="D278" s="2" t="str">
        <x:v>West Granger</x:v>
      </x:c>
      <x:c r="E278" s="2" t="str">
        <x:v>Lawn care</x:v>
      </x:c>
      <x:c r="F278" s="4" t="n">
        <x:v>67.61</x:v>
      </x:c>
      <x:c r="G278" s="4" t="n">
        <x:v>28.8</x:v>
      </x:c>
      <x:c r="H278" s="4" t="n">
        <x:v>3.3</x:v>
      </x:c>
      <x:c r="I278" s="4" t="n">
        <x:v>10.75</x:v>
      </x:c>
      <x:c r="J278" s="7" t="n">
        <x:v>1.2</x:v>
      </x:c>
      <x:c r="K278" s="2" t="str">
        <x:v>Card</x:v>
      </x:c>
      <x:c r="L278" s="5" t="n">
        <x:f>SUM(G278:I278)</x:f>
        <x:v>42.85</x:v>
      </x:c>
      <x:c r="M278" s="5" t="n">
        <x:f>F278-L278</x:f>
        <x:v>24.759999999999998</x:v>
      </x:c>
      <x:c r="N278" s="6" t="n">
        <x:f>IF(F278=0,0,M278/F278)</x:f>
        <x:v>0.36621801508652563</x:v>
      </x:c>
    </x:row>
    <x:row r="279" ht="24" customHeight="1">
      <x:c r="A279" s="2" t="str">
        <x:v>MG-2025-0285</x:v>
      </x:c>
      <x:c r="B279" s="3" t="n">
        <x:v>45790.5</x:v>
      </x:c>
      <x:c r="C279" s="2" t="str">
        <x:v>Sample Customer 119</x:v>
      </x:c>
      <x:c r="D279" s="2" t="str">
        <x:v>East Granger</x:v>
      </x:c>
      <x:c r="E279" s="2" t="str">
        <x:v>Landscape installation</x:v>
      </x:c>
      <x:c r="F279" s="4" t="n">
        <x:v>1429.03</x:v>
      </x:c>
      <x:c r="G279" s="4" t="n">
        <x:v>316.8</x:v>
      </x:c>
      <x:c r="H279" s="4" t="n">
        <x:v>296.99</x:v>
      </x:c>
      <x:c r="I279" s="4" t="n">
        <x:v>3.52</x:v>
      </x:c>
      <x:c r="J279" s="7" t="n">
        <x:v>13.2</x:v>
      </x:c>
      <x:c r="K279" s="2" t="str">
        <x:v>Check</x:v>
      </x:c>
      <x:c r="L279" s="5" t="n">
        <x:f>SUM(G279:I279)</x:f>
        <x:v>617.31</x:v>
      </x:c>
      <x:c r="M279" s="5" t="n">
        <x:f>F279-L279</x:f>
        <x:v>811.72</x:v>
      </x:c>
      <x:c r="N279" s="6" t="n">
        <x:f>IF(F279=0,0,M279/F279)</x:f>
        <x:v>0.5680216650455204</x:v>
      </x:c>
    </x:row>
    <x:row r="280" ht="24" customHeight="1">
      <x:c r="A280" s="2" t="str">
        <x:v>MG-2025-0288</x:v>
      </x:c>
      <x:c r="B280" s="3" t="n">
        <x:v>45790.5</x:v>
      </x:c>
      <x:c r="C280" s="2" t="str">
        <x:v>Sample Customer 016</x:v>
      </x:c>
      <x:c r="D280" s="2" t="str">
        <x:v>East Granger</x:v>
      </x:c>
      <x:c r="E280" s="2" t="str">
        <x:v>Mulch &amp; planting</x:v>
      </x:c>
      <x:c r="F280" s="4" t="n">
        <x:v>765.16</x:v>
      </x:c>
      <x:c r="G280" s="4" t="n">
        <x:v>194.4</x:v>
      </x:c>
      <x:c r="H280" s="4" t="n">
        <x:v>145.71</x:v>
      </x:c>
      <x:c r="I280" s="4" t="n">
        <x:v>10.04</x:v>
      </x:c>
      <x:c r="J280" s="7" t="n">
        <x:v>8.1</x:v>
      </x:c>
      <x:c r="K280" s="2" t="str">
        <x:v>Card</x:v>
      </x:c>
      <x:c r="L280" s="5" t="n">
        <x:f>SUM(G280:I280)</x:f>
        <x:v>350.15000000000003</x:v>
      </x:c>
      <x:c r="M280" s="5" t="n">
        <x:f>F280-L280</x:f>
        <x:v>415.00999999999993</x:v>
      </x:c>
      <x:c r="N280" s="6" t="n">
        <x:f>IF(F280=0,0,M280/F280)</x:f>
        <x:v>0.5423832923832923</x:v>
      </x:c>
    </x:row>
    <x:row r="281" ht="24" customHeight="1">
      <x:c r="A281" s="2" t="str">
        <x:v>MG-2025-0300</x:v>
      </x:c>
      <x:c r="B281" s="3" t="n">
        <x:v>45790.5</x:v>
      </x:c>
      <x:c r="C281" s="2" t="str">
        <x:v>Sample Customer 080</x:v>
      </x:c>
      <x:c r="D281" s="2" t="str">
        <x:v>Central Granger</x:v>
      </x:c>
      <x:c r="E281" s="2" t="str">
        <x:v>Landscape installation</x:v>
      </x:c>
      <x:c r="F281" s="4" t="n">
        <x:v>1751.03</x:v>
      </x:c>
      <x:c r="G281" s="4" t="n">
        <x:v>266.4</x:v>
      </x:c>
      <x:c r="H281" s="4" t="n">
        <x:v>265.45</x:v>
      </x:c>
      <x:c r="I281" s="4" t="n">
        <x:v>6.73</x:v>
      </x:c>
      <x:c r="J281" s="7" t="n">
        <x:v>11.1</x:v>
      </x:c>
      <x:c r="K281" s="2" t="str">
        <x:v>Bank transfer</x:v>
      </x:c>
      <x:c r="L281" s="5" t="n">
        <x:f>SUM(G281:I281)</x:f>
        <x:v>538.5799999999999</x:v>
      </x:c>
      <x:c r="M281" s="5" t="n">
        <x:f>F281-L281</x:f>
        <x:v>1212.45</x:v>
      </x:c>
      <x:c r="N281" s="6" t="n">
        <x:f>IF(F281=0,0,M281/F281)</x:f>
        <x:v>0.6924210321924811</x:v>
      </x:c>
    </x:row>
    <x:row r="282" ht="24" customHeight="1">
      <x:c r="A282" s="2" t="str">
        <x:v>MG-2025-0318</x:v>
      </x:c>
      <x:c r="B282" s="3" t="n">
        <x:v>45790.5</x:v>
      </x:c>
      <x:c r="C282" s="2" t="str">
        <x:v>Sample Customer 081</x:v>
      </x:c>
      <x:c r="D282" s="2" t="str">
        <x:v>East Granger</x:v>
      </x:c>
      <x:c r="E282" s="2" t="str">
        <x:v>Landscape installation</x:v>
      </x:c>
      <x:c r="F282" s="4" t="n">
        <x:v>1607.08</x:v>
      </x:c>
      <x:c r="G282" s="4" t="n">
        <x:v>302.4</x:v>
      </x:c>
      <x:c r="H282" s="4" t="n">
        <x:v>189.01</x:v>
      </x:c>
      <x:c r="I282" s="4" t="n">
        <x:v>3.07</x:v>
      </x:c>
      <x:c r="J282" s="7" t="n">
        <x:v>12.6</x:v>
      </x:c>
      <x:c r="K282" s="2" t="str">
        <x:v>Bank transfer</x:v>
      </x:c>
      <x:c r="L282" s="5" t="n">
        <x:f>SUM(G282:I282)</x:f>
        <x:v>494.47999999999996</x:v>
      </x:c>
      <x:c r="M282" s="5" t="n">
        <x:f>F282-L282</x:f>
        <x:v>1112.6</x:v>
      </x:c>
      <x:c r="N282" s="6" t="n">
        <x:f>IF(F282=0,0,M282/F282)</x:f>
        <x:v>0.692311521517286</x:v>
      </x:c>
    </x:row>
    <x:row r="283" ht="24" customHeight="1">
      <x:c r="A283" s="2" t="str">
        <x:v>MG-2025-0321</x:v>
      </x:c>
      <x:c r="B283" s="3" t="n">
        <x:v>45790.5</x:v>
      </x:c>
      <x:c r="C283" s="2" t="str">
        <x:v>Sample Customer 041</x:v>
      </x:c>
      <x:c r="D283" s="2" t="str">
        <x:v>South Granger</x:v>
      </x:c>
      <x:c r="E283" s="2" t="str">
        <x:v>Lawn care</x:v>
      </x:c>
      <x:c r="F283" s="4" t="n">
        <x:v>74.59</x:v>
      </x:c>
      <x:c r="G283" s="4" t="n">
        <x:v>28.8</x:v>
      </x:c>
      <x:c r="H283" s="4" t="n">
        <x:v>3.21</x:v>
      </x:c>
      <x:c r="I283" s="4" t="n">
        <x:v>5.42</x:v>
      </x:c>
      <x:c r="J283" s="7" t="n">
        <x:v>1.2</x:v>
      </x:c>
      <x:c r="K283" s="2" t="str">
        <x:v>Bank transfer</x:v>
      </x:c>
      <x:c r="L283" s="5" t="n">
        <x:f>SUM(G283:I283)</x:f>
        <x:v>37.43</x:v>
      </x:c>
      <x:c r="M283" s="5" t="n">
        <x:f>F283-L283</x:f>
        <x:v>37.160000000000004</x:v>
      </x:c>
      <x:c r="N283" s="6" t="n">
        <x:f>IF(F283=0,0,M283/F283)</x:f>
        <x:v>0.4981901059123207</x:v>
      </x:c>
    </x:row>
    <x:row r="284" ht="24" customHeight="1">
      <x:c r="A284" s="2" t="str">
        <x:v>MG-2025-0341</x:v>
      </x:c>
      <x:c r="B284" s="3" t="n">
        <x:v>45790.5</x:v>
      </x:c>
      <x:c r="C284" s="2" t="str">
        <x:v>Sample Customer 015</x:v>
      </x:c>
      <x:c r="D284" s="2" t="str">
        <x:v>South Granger</x:v>
      </x:c>
      <x:c r="E284" s="2" t="str">
        <x:v>Lawn care</x:v>
      </x:c>
      <x:c r="F284" s="4" t="n">
        <x:v>74.54</x:v>
      </x:c>
      <x:c r="G284" s="4" t="n">
        <x:v>28.8</x:v>
      </x:c>
      <x:c r="H284" s="4" t="n">
        <x:v>2.74</x:v>
      </x:c>
      <x:c r="I284" s="4" t="n">
        <x:v>4.38</x:v>
      </x:c>
      <x:c r="J284" s="7" t="n">
        <x:v>1.2</x:v>
      </x:c>
      <x:c r="K284" s="2" t="str">
        <x:v>Bank transfer</x:v>
      </x:c>
      <x:c r="L284" s="5" t="n">
        <x:f>SUM(G284:I284)</x:f>
        <x:v>35.92</x:v>
      </x:c>
      <x:c r="M284" s="5" t="n">
        <x:f>F284-L284</x:f>
        <x:v>38.620000000000005</x:v>
      </x:c>
      <x:c r="N284" s="6" t="n">
        <x:f>IF(F284=0,0,M284/F284)</x:f>
        <x:v>0.5181110812986316</x:v>
      </x:c>
    </x:row>
    <x:row r="285" ht="24" customHeight="1">
      <x:c r="A285" s="2" t="str">
        <x:v>MG-2025-0308</x:v>
      </x:c>
      <x:c r="B285" s="3" t="n">
        <x:v>45791.5</x:v>
      </x:c>
      <x:c r="C285" s="2" t="str">
        <x:v>Sample Customer 102</x:v>
      </x:c>
      <x:c r="D285" s="2" t="str">
        <x:v>South Granger</x:v>
      </x:c>
      <x:c r="E285" s="2" t="str">
        <x:v>Mulch &amp; planting</x:v>
      </x:c>
      <x:c r="F285" s="4" t="n">
        <x:v>755.35</x:v>
      </x:c>
      <x:c r="G285" s="4" t="n">
        <x:v>156</x:v>
      </x:c>
      <x:c r="H285" s="4" t="n">
        <x:v>171.21</x:v>
      </x:c>
      <x:c r="I285" s="4" t="n">
        <x:v>3.54</x:v>
      </x:c>
      <x:c r="J285" s="7" t="n">
        <x:v>6.5</x:v>
      </x:c>
      <x:c r="K285" s="2" t="str">
        <x:v>Card</x:v>
      </x:c>
      <x:c r="L285" s="5" t="n">
        <x:f>SUM(G285:I285)</x:f>
        <x:v>330.75000000000006</x:v>
      </x:c>
      <x:c r="M285" s="5" t="n">
        <x:f>F285-L285</x:f>
        <x:v>424.59999999999997</x:v>
      </x:c>
      <x:c r="N285" s="6" t="n">
        <x:f>IF(F285=0,0,M285/F285)</x:f>
        <x:v>0.5621235188985239</x:v>
      </x:c>
    </x:row>
    <x:row r="286" ht="24" customHeight="1">
      <x:c r="A286" s="2" t="str">
        <x:v>MG-2025-0310</x:v>
      </x:c>
      <x:c r="B286" s="3" t="n">
        <x:v>45791.5</x:v>
      </x:c>
      <x:c r="C286" s="2" t="str">
        <x:v>Sample Customer 082</x:v>
      </x:c>
      <x:c r="D286" s="2" t="str">
        <x:v>Central Granger</x:v>
      </x:c>
      <x:c r="E286" s="2" t="str">
        <x:v>Lawn care</x:v>
      </x:c>
      <x:c r="F286" s="4" t="n">
        <x:v>84.26</x:v>
      </x:c>
      <x:c r="G286" s="4" t="n">
        <x:v>28.8</x:v>
      </x:c>
      <x:c r="H286" s="4" t="n">
        <x:v>2.88</x:v>
      </x:c>
      <x:c r="I286" s="4" t="n">
        <x:v>12.41</x:v>
      </x:c>
      <x:c r="J286" s="7" t="n">
        <x:v>1.2</x:v>
      </x:c>
      <x:c r="K286" s="2" t="str">
        <x:v>Card</x:v>
      </x:c>
      <x:c r="L286" s="5" t="n">
        <x:f>SUM(G286:I286)</x:f>
        <x:v>44.09</x:v>
      </x:c>
      <x:c r="M286" s="5" t="n">
        <x:f>F286-L286</x:f>
        <x:v>40.17</x:v>
      </x:c>
      <x:c r="N286" s="6" t="n">
        <x:f>IF(F286=0,0,M286/F286)</x:f>
        <x:v>0.4767386660337052</x:v>
      </x:c>
    </x:row>
    <x:row r="287" ht="24" customHeight="1">
      <x:c r="A287" s="2" t="str">
        <x:v>MG-2025-0313</x:v>
      </x:c>
      <x:c r="B287" s="3" t="n">
        <x:v>45791.5</x:v>
      </x:c>
      <x:c r="C287" s="2" t="str">
        <x:v>Sample Customer 001</x:v>
      </x:c>
      <x:c r="D287" s="2" t="str">
        <x:v>East Granger</x:v>
      </x:c>
      <x:c r="E287" s="2" t="str">
        <x:v>Mulch &amp; planting</x:v>
      </x:c>
      <x:c r="F287" s="4" t="n">
        <x:v>664.54</x:v>
      </x:c>
      <x:c r="G287" s="4" t="n">
        <x:v>180</x:v>
      </x:c>
      <x:c r="H287" s="4" t="n">
        <x:v>75.29</x:v>
      </x:c>
      <x:c r="I287" s="4" t="n">
        <x:v>3.87</x:v>
      </x:c>
      <x:c r="J287" s="7" t="n">
        <x:v>7.5</x:v>
      </x:c>
      <x:c r="K287" s="2" t="str">
        <x:v>Bank transfer</x:v>
      </x:c>
      <x:c r="L287" s="5" t="n">
        <x:f>SUM(G287:I287)</x:f>
        <x:v>259.16</x:v>
      </x:c>
      <x:c r="M287" s="5" t="n">
        <x:f>F287-L287</x:f>
        <x:v>405.37999999999994</x:v>
      </x:c>
      <x:c r="N287" s="6" t="n">
        <x:f>IF(F287=0,0,M287/F287)</x:f>
        <x:v>0.6100159508833177</x:v>
      </x:c>
    </x:row>
    <x:row r="288" ht="24" customHeight="1">
      <x:c r="A288" s="2" t="str">
        <x:v>MG-2025-0256</x:v>
      </x:c>
      <x:c r="B288" s="3" t="n">
        <x:v>45792.5</x:v>
      </x:c>
      <x:c r="C288" s="2" t="str">
        <x:v>Sample Customer 059</x:v>
      </x:c>
      <x:c r="D288" s="2" t="str">
        <x:v>Central Granger</x:v>
      </x:c>
      <x:c r="E288" s="2" t="str">
        <x:v>Mulch &amp; planting</x:v>
      </x:c>
      <x:c r="F288" s="4" t="n">
        <x:v>696.57</x:v>
      </x:c>
      <x:c r="G288" s="4" t="n">
        <x:v>153.6</x:v>
      </x:c>
      <x:c r="H288" s="4" t="n">
        <x:v>154.65</x:v>
      </x:c>
      <x:c r="I288" s="4" t="n">
        <x:v>11.51</x:v>
      </x:c>
      <x:c r="J288" s="7" t="n">
        <x:v>6.4</x:v>
      </x:c>
      <x:c r="K288" s="2" t="str">
        <x:v>Bank transfer</x:v>
      </x:c>
      <x:c r="L288" s="5" t="n">
        <x:f>SUM(G288:I288)</x:f>
        <x:v>319.76</x:v>
      </x:c>
      <x:c r="M288" s="5" t="n">
        <x:f>F288-L288</x:f>
        <x:v>376.81000000000006</x:v>
      </x:c>
      <x:c r="N288" s="6" t="n">
        <x:f>IF(F288=0,0,M288/F288)</x:f>
        <x:v>0.5409506582253041</x:v>
      </x:c>
    </x:row>
    <x:row r="289" ht="24" customHeight="1">
      <x:c r="A289" s="2" t="str">
        <x:v>MG-2025-0261</x:v>
      </x:c>
      <x:c r="B289" s="3" t="n">
        <x:v>45792.5</x:v>
      </x:c>
      <x:c r="C289" s="2" t="str">
        <x:v>Sample Customer 093</x:v>
      </x:c>
      <x:c r="D289" s="2" t="str">
        <x:v>West Granger</x:v>
      </x:c>
      <x:c r="E289" s="2" t="str">
        <x:v>Landscape installation</x:v>
      </x:c>
      <x:c r="F289" s="4" t="n">
        <x:v>1349.63</x:v>
      </x:c>
      <x:c r="G289" s="4" t="n">
        <x:v>283.2</x:v>
      </x:c>
      <x:c r="H289" s="4" t="n">
        <x:v>176.42</x:v>
      </x:c>
      <x:c r="I289" s="4" t="n">
        <x:v>9.68</x:v>
      </x:c>
      <x:c r="J289" s="7" t="n">
        <x:v>11.8</x:v>
      </x:c>
      <x:c r="K289" s="2" t="str">
        <x:v>Bank transfer</x:v>
      </x:c>
      <x:c r="L289" s="5" t="n">
        <x:f>SUM(G289:I289)</x:f>
        <x:v>469.3</x:v>
      </x:c>
      <x:c r="M289" s="5" t="n">
        <x:f>F289-L289</x:f>
        <x:v>880.3300000000002</x:v>
      </x:c>
      <x:c r="N289" s="6" t="n">
        <x:f>IF(F289=0,0,M289/F289)</x:f>
        <x:v>0.6522750679815951</x:v>
      </x:c>
    </x:row>
    <x:row r="290" ht="24" customHeight="1">
      <x:c r="A290" s="2" t="str">
        <x:v>MG-2025-0263</x:v>
      </x:c>
      <x:c r="B290" s="3" t="n">
        <x:v>45792.5</x:v>
      </x:c>
      <x:c r="C290" s="2" t="str">
        <x:v>Sample Customer 118</x:v>
      </x:c>
      <x:c r="D290" s="2" t="str">
        <x:v>East Granger</x:v>
      </x:c>
      <x:c r="E290" s="2" t="str">
        <x:v>Mulch &amp; planting</x:v>
      </x:c>
      <x:c r="F290" s="4" t="n">
        <x:v>639.45</x:v>
      </x:c>
      <x:c r="G290" s="4" t="n">
        <x:v>129.6</x:v>
      </x:c>
      <x:c r="H290" s="4" t="n">
        <x:v>143.53</x:v>
      </x:c>
      <x:c r="I290" s="4" t="n">
        <x:v>7.78</x:v>
      </x:c>
      <x:c r="J290" s="7" t="n">
        <x:v>5.4</x:v>
      </x:c>
      <x:c r="K290" s="2" t="str">
        <x:v>Check</x:v>
      </x:c>
      <x:c r="L290" s="5" t="n">
        <x:f>SUM(G290:I290)</x:f>
        <x:v>280.90999999999997</x:v>
      </x:c>
      <x:c r="M290" s="5" t="n">
        <x:f>F290-L290</x:f>
        <x:v>358.5400000000001</x:v>
      </x:c>
      <x:c r="N290" s="6" t="n">
        <x:f>IF(F290=0,0,M290/F290)</x:f>
        <x:v>0.5607006020799125</x:v>
      </x:c>
    </x:row>
    <x:row r="291" ht="24" customHeight="1">
      <x:c r="A291" s="2" t="str">
        <x:v>MG-2025-0268</x:v>
      </x:c>
      <x:c r="B291" s="3" t="n">
        <x:v>45792.5</x:v>
      </x:c>
      <x:c r="C291" s="2" t="str">
        <x:v>Sample Customer 058</x:v>
      </x:c>
      <x:c r="D291" s="2" t="str">
        <x:v>South Granger</x:v>
      </x:c>
      <x:c r="E291" s="2" t="str">
        <x:v>Mulch &amp; planting</x:v>
      </x:c>
      <x:c r="F291" s="4" t="n">
        <x:v>667.37</x:v>
      </x:c>
      <x:c r="G291" s="4" t="n">
        <x:v>156</x:v>
      </x:c>
      <x:c r="H291" s="4" t="n">
        <x:v>106.37</x:v>
      </x:c>
      <x:c r="I291" s="4" t="n">
        <x:v>3.58</x:v>
      </x:c>
      <x:c r="J291" s="7" t="n">
        <x:v>6.5</x:v>
      </x:c>
      <x:c r="K291" s="2" t="str">
        <x:v>Check</x:v>
      </x:c>
      <x:c r="L291" s="5" t="n">
        <x:f>SUM(G291:I291)</x:f>
        <x:v>265.95</x:v>
      </x:c>
      <x:c r="M291" s="5" t="n">
        <x:f>F291-L291</x:f>
        <x:v>401.42</x:v>
      </x:c>
      <x:c r="N291" s="6" t="n">
        <x:f>IF(F291=0,0,M291/F291)</x:f>
        <x:v>0.6014954223294424</x:v>
      </x:c>
    </x:row>
    <x:row r="292" ht="24" customHeight="1">
      <x:c r="A292" s="2" t="str">
        <x:v>MG-2025-0296</x:v>
      </x:c>
      <x:c r="B292" s="3" t="n">
        <x:v>45792.5</x:v>
      </x:c>
      <x:c r="C292" s="2" t="str">
        <x:v>Sample Customer 053</x:v>
      </x:c>
      <x:c r="D292" s="2" t="str">
        <x:v>Central Granger</x:v>
      </x:c>
      <x:c r="E292" s="2" t="str">
        <x:v>Lawn care</x:v>
      </x:c>
      <x:c r="F292" s="4" t="n">
        <x:v>72.5</x:v>
      </x:c>
      <x:c r="G292" s="4" t="n">
        <x:v>21.6</x:v>
      </x:c>
      <x:c r="H292" s="4" t="n">
        <x:v>1.89</x:v>
      </x:c>
      <x:c r="I292" s="4" t="n">
        <x:v>5.19</x:v>
      </x:c>
      <x:c r="J292" s="7" t="n">
        <x:v>0.9</x:v>
      </x:c>
      <x:c r="K292" s="2" t="str">
        <x:v>Bank transfer</x:v>
      </x:c>
      <x:c r="L292" s="5" t="n">
        <x:f>SUM(G292:I292)</x:f>
        <x:v>28.680000000000003</x:v>
      </x:c>
      <x:c r="M292" s="5" t="n">
        <x:f>F292-L292</x:f>
        <x:v>43.81999999999999</x:v>
      </x:c>
      <x:c r="N292" s="6" t="n">
        <x:f>IF(F292=0,0,M292/F292)</x:f>
        <x:v>0.6044137931034482</x:v>
      </x:c>
    </x:row>
    <x:row r="293" ht="24" customHeight="1">
      <x:c r="A293" s="2" t="str">
        <x:v>MG-2025-0332</x:v>
      </x:c>
      <x:c r="B293" s="3" t="n">
        <x:v>45792.5</x:v>
      </x:c>
      <x:c r="C293" s="2" t="str">
        <x:v>Sample Customer 045</x:v>
      </x:c>
      <x:c r="D293" s="2" t="str">
        <x:v>Central Granger</x:v>
      </x:c>
      <x:c r="E293" s="2" t="str">
        <x:v>Lawn care</x:v>
      </x:c>
      <x:c r="F293" s="4" t="n">
        <x:v>66.8</x:v>
      </x:c>
      <x:c r="G293" s="4" t="n">
        <x:v>24</x:v>
      </x:c>
      <x:c r="H293" s="4" t="n">
        <x:v>2.63</x:v>
      </x:c>
      <x:c r="I293" s="4" t="n">
        <x:v>7.76</x:v>
      </x:c>
      <x:c r="J293" s="7" t="n">
        <x:v>1</x:v>
      </x:c>
      <x:c r="K293" s="2" t="str">
        <x:v>Check</x:v>
      </x:c>
      <x:c r="L293" s="5" t="n">
        <x:f>SUM(G293:I293)</x:f>
        <x:v>34.39</x:v>
      </x:c>
      <x:c r="M293" s="5" t="n">
        <x:f>F293-L293</x:f>
        <x:v>32.41</x:v>
      </x:c>
      <x:c r="N293" s="6" t="n">
        <x:f>IF(F293=0,0,M293/F293)</x:f>
        <x:v>0.48517964071856284</x:v>
      </x:c>
    </x:row>
    <x:row r="294" ht="24" customHeight="1">
      <x:c r="A294" s="2" t="str">
        <x:v>MG-2025-0229</x:v>
      </x:c>
      <x:c r="B294" s="3" t="n">
        <x:v>45793.5</x:v>
      </x:c>
      <x:c r="C294" s="2" t="str">
        <x:v>Sample Customer 075</x:v>
      </x:c>
      <x:c r="D294" s="2" t="str">
        <x:v>South Granger</x:v>
      </x:c>
      <x:c r="E294" s="2" t="str">
        <x:v>Lawn care</x:v>
      </x:c>
      <x:c r="F294" s="4" t="n">
        <x:v>53.64</x:v>
      </x:c>
      <x:c r="G294" s="4" t="n">
        <x:v>28.8</x:v>
      </x:c>
      <x:c r="H294" s="4" t="n">
        <x:v>2.97</x:v>
      </x:c>
      <x:c r="I294" s="4" t="n">
        <x:v>9.54</x:v>
      </x:c>
      <x:c r="J294" s="7" t="n">
        <x:v>1.2</x:v>
      </x:c>
      <x:c r="K294" s="2" t="str">
        <x:v>Bank transfer</x:v>
      </x:c>
      <x:c r="L294" s="5" t="n">
        <x:f>SUM(G294:I294)</x:f>
        <x:v>41.31</x:v>
      </x:c>
      <x:c r="M294" s="5" t="n">
        <x:f>F294-L294</x:f>
        <x:v>12.329999999999998</x:v>
      </x:c>
      <x:c r="N294" s="6" t="n">
        <x:f>IF(F294=0,0,M294/F294)</x:f>
        <x:v>0.2298657718120805</x:v>
      </x:c>
    </x:row>
    <x:row r="295" ht="24" customHeight="1">
      <x:c r="A295" s="2" t="str">
        <x:v>MG-2025-0245</x:v>
      </x:c>
      <x:c r="B295" s="3" t="n">
        <x:v>45793.5</x:v>
      </x:c>
      <x:c r="C295" s="2" t="str">
        <x:v>Sample Customer 029</x:v>
      </x:c>
      <x:c r="D295" s="2" t="str">
        <x:v>West Granger</x:v>
      </x:c>
      <x:c r="E295" s="2" t="str">
        <x:v>Mulch &amp; planting</x:v>
      </x:c>
      <x:c r="F295" s="4" t="n">
        <x:v>839.23</x:v>
      </x:c>
      <x:c r="G295" s="4" t="n">
        <x:v>180</x:v>
      </x:c>
      <x:c r="H295" s="4" t="n">
        <x:v>160.83</x:v>
      </x:c>
      <x:c r="I295" s="4" t="n">
        <x:v>9.9</x:v>
      </x:c>
      <x:c r="J295" s="7" t="n">
        <x:v>7.5</x:v>
      </x:c>
      <x:c r="K295" s="2" t="str">
        <x:v>Bank transfer</x:v>
      </x:c>
      <x:c r="L295" s="5" t="n">
        <x:f>SUM(G295:I295)</x:f>
        <x:v>350.73</x:v>
      </x:c>
      <x:c r="M295" s="5" t="n">
        <x:f>F295-L295</x:f>
        <x:v>488.5</x:v>
      </x:c>
      <x:c r="N295" s="6" t="n">
        <x:f>IF(F295=0,0,M295/F295)</x:f>
        <x:v>0.5820811934749711</x:v>
      </x:c>
    </x:row>
    <x:row r="296" ht="24" customHeight="1">
      <x:c r="A296" s="2" t="str">
        <x:v>MG-2025-0250</x:v>
      </x:c>
      <x:c r="B296" s="3" t="n">
        <x:v>45793.5</x:v>
      </x:c>
      <x:c r="C296" s="2" t="str">
        <x:v>Sample Customer 086</x:v>
      </x:c>
      <x:c r="D296" s="2" t="str">
        <x:v>Central Granger</x:v>
      </x:c>
      <x:c r="E296" s="2" t="str">
        <x:v>Mulch &amp; planting</x:v>
      </x:c>
      <x:c r="F296" s="4" t="n">
        <x:v>593.34</x:v>
      </x:c>
      <x:c r="G296" s="4" t="n">
        <x:v>129.6</x:v>
      </x:c>
      <x:c r="H296" s="4" t="n">
        <x:v>67.06</x:v>
      </x:c>
      <x:c r="I296" s="4" t="n">
        <x:v>6.3</x:v>
      </x:c>
      <x:c r="J296" s="7" t="n">
        <x:v>5.4</x:v>
      </x:c>
      <x:c r="K296" s="2" t="str">
        <x:v>Card</x:v>
      </x:c>
      <x:c r="L296" s="5" t="n">
        <x:f>SUM(G296:I296)</x:f>
        <x:v>202.96</x:v>
      </x:c>
      <x:c r="M296" s="5" t="n">
        <x:f>F296-L296</x:f>
        <x:v>390.38</x:v>
      </x:c>
      <x:c r="N296" s="6" t="n">
        <x:f>IF(F296=0,0,M296/F296)</x:f>
        <x:v>0.6579364276805878</x:v>
      </x:c>
    </x:row>
    <x:row r="297" ht="24" customHeight="1">
      <x:c r="A297" s="2" t="str">
        <x:v>MG-2025-0259</x:v>
      </x:c>
      <x:c r="B297" s="3" t="n">
        <x:v>45793.5</x:v>
      </x:c>
      <x:c r="C297" s="2" t="str">
        <x:v>Sample Customer 106</x:v>
      </x:c>
      <x:c r="D297" s="2" t="str">
        <x:v>South Granger</x:v>
      </x:c>
      <x:c r="E297" s="2" t="str">
        <x:v>Lawn care</x:v>
      </x:c>
      <x:c r="F297" s="4" t="n">
        <x:v>62.66</x:v>
      </x:c>
      <x:c r="G297" s="4" t="n">
        <x:v>26.4</x:v>
      </x:c>
      <x:c r="H297" s="4" t="n">
        <x:v>1.49</x:v>
      </x:c>
      <x:c r="I297" s="4" t="n">
        <x:v>12.82</x:v>
      </x:c>
      <x:c r="J297" s="7" t="n">
        <x:v>1.1</x:v>
      </x:c>
      <x:c r="K297" s="2" t="str">
        <x:v>Bank transfer</x:v>
      </x:c>
      <x:c r="L297" s="5" t="n">
        <x:f>SUM(G297:I297)</x:f>
        <x:v>40.709999999999994</x:v>
      </x:c>
      <x:c r="M297" s="5" t="n">
        <x:f>F297-L297</x:f>
        <x:v>21.950000000000003</x:v>
      </x:c>
      <x:c r="N297" s="6" t="n">
        <x:f>IF(F297=0,0,M297/F297)</x:f>
        <x:v>0.35030322374720724</x:v>
      </x:c>
    </x:row>
    <x:row r="298" ht="24" customHeight="1">
      <x:c r="A298" s="2" t="str">
        <x:v>MG-2025-0344</x:v>
      </x:c>
      <x:c r="B298" s="3" t="n">
        <x:v>45793.5</x:v>
      </x:c>
      <x:c r="C298" s="2" t="str">
        <x:v>Sample Customer 018</x:v>
      </x:c>
      <x:c r="D298" s="2" t="str">
        <x:v>East Granger</x:v>
      </x:c>
      <x:c r="E298" s="2" t="str">
        <x:v>Lawn care</x:v>
      </x:c>
      <x:c r="F298" s="4" t="n">
        <x:v>64.48</x:v>
      </x:c>
      <x:c r="G298" s="4" t="n">
        <x:v>28.8</x:v>
      </x:c>
      <x:c r="H298" s="4" t="n">
        <x:v>2.97</x:v>
      </x:c>
      <x:c r="I298" s="4" t="n">
        <x:v>7.09</x:v>
      </x:c>
      <x:c r="J298" s="7" t="n">
        <x:v>1.2</x:v>
      </x:c>
      <x:c r="K298" s="2" t="str">
        <x:v>Bank transfer</x:v>
      </x:c>
      <x:c r="L298" s="5" t="n">
        <x:f>SUM(G298:I298)</x:f>
        <x:v>38.86</x:v>
      </x:c>
      <x:c r="M298" s="5" t="n">
        <x:f>F298-L298</x:f>
        <x:v>25.620000000000005</x:v>
      </x:c>
      <x:c r="N298" s="6" t="n">
        <x:f>IF(F298=0,0,M298/F298)</x:f>
        <x:v>0.397332506203474</x:v>
      </x:c>
    </x:row>
    <x:row r="299" ht="24" customHeight="1">
      <x:c r="A299" s="2" t="str">
        <x:v>MG-2025-0346</x:v>
      </x:c>
      <x:c r="B299" s="3" t="n">
        <x:v>45793.5</x:v>
      </x:c>
      <x:c r="C299" s="2" t="str">
        <x:v>Sample Customer 036</x:v>
      </x:c>
      <x:c r="D299" s="2" t="str">
        <x:v>East Granger</x:v>
      </x:c>
      <x:c r="E299" s="2" t="str">
        <x:v>Lawn care</x:v>
      </x:c>
      <x:c r="F299" s="4" t="n">
        <x:v>61.38</x:v>
      </x:c>
      <x:c r="G299" s="4" t="n">
        <x:v>33.6</x:v>
      </x:c>
      <x:c r="H299" s="4" t="n">
        <x:v>2.62</x:v>
      </x:c>
      <x:c r="I299" s="4" t="n">
        <x:v>10.73</x:v>
      </x:c>
      <x:c r="J299" s="7" t="n">
        <x:v>1.4</x:v>
      </x:c>
      <x:c r="K299" s="2" t="str">
        <x:v>Check</x:v>
      </x:c>
      <x:c r="L299" s="5" t="n">
        <x:f>SUM(G299:I299)</x:f>
        <x:v>46.95</x:v>
      </x:c>
      <x:c r="M299" s="5" t="n">
        <x:f>F299-L299</x:f>
        <x:v>14.43</x:v>
      </x:c>
      <x:c r="N299" s="6" t="n">
        <x:f>IF(F299=0,0,M299/F299)</x:f>
        <x:v>0.23509286412512218</x:v>
      </x:c>
    </x:row>
    <x:row r="300" ht="24" customHeight="1">
      <x:c r="A300" s="2" t="str">
        <x:v>MG-2025-0227</x:v>
      </x:c>
      <x:c r="B300" s="3" t="n">
        <x:v>45794.5</x:v>
      </x:c>
      <x:c r="C300" s="2" t="str">
        <x:v>Sample Customer 105</x:v>
      </x:c>
      <x:c r="D300" s="2" t="str">
        <x:v>Central Granger</x:v>
      </x:c>
      <x:c r="E300" s="2" t="str">
        <x:v>Lawn care</x:v>
      </x:c>
      <x:c r="F300" s="4" t="n">
        <x:v>70.77</x:v>
      </x:c>
      <x:c r="G300" s="4" t="n">
        <x:v>24</x:v>
      </x:c>
      <x:c r="H300" s="4" t="n">
        <x:v>3.58</x:v>
      </x:c>
      <x:c r="I300" s="4" t="n">
        <x:v>7.98</x:v>
      </x:c>
      <x:c r="J300" s="7" t="n">
        <x:v>1</x:v>
      </x:c>
      <x:c r="K300" s="2" t="str">
        <x:v>Bank transfer</x:v>
      </x:c>
      <x:c r="L300" s="5" t="n">
        <x:f>SUM(G300:I300)</x:f>
        <x:v>35.56</x:v>
      </x:c>
      <x:c r="M300" s="5" t="n">
        <x:f>F300-L300</x:f>
        <x:v>35.209999999999994</x:v>
      </x:c>
      <x:c r="N300" s="6" t="n">
        <x:f>IF(F300=0,0,M300/F300)</x:f>
        <x:v>0.4975272007912957</x:v>
      </x:c>
    </x:row>
    <x:row r="301" ht="24" customHeight="1">
      <x:c r="A301" s="2" t="str">
        <x:v>MG-2025-0231</x:v>
      </x:c>
      <x:c r="B301" s="3" t="n">
        <x:v>45794.5</x:v>
      </x:c>
      <x:c r="C301" s="2" t="str">
        <x:v>Sample Customer 006</x:v>
      </x:c>
      <x:c r="D301" s="2" t="str">
        <x:v>South Granger</x:v>
      </x:c>
      <x:c r="E301" s="2" t="str">
        <x:v>Lawn care</x:v>
      </x:c>
      <x:c r="F301" s="4" t="n">
        <x:v>70.53</x:v>
      </x:c>
      <x:c r="G301" s="4" t="n">
        <x:v>24</x:v>
      </x:c>
      <x:c r="H301" s="4" t="n">
        <x:v>2.97</x:v>
      </x:c>
      <x:c r="I301" s="4" t="n">
        <x:v>3.74</x:v>
      </x:c>
      <x:c r="J301" s="7" t="n">
        <x:v>1</x:v>
      </x:c>
      <x:c r="K301" s="2" t="str">
        <x:v>Bank transfer</x:v>
      </x:c>
      <x:c r="L301" s="5" t="n">
        <x:f>SUM(G301:I301)</x:f>
        <x:v>30.71</x:v>
      </x:c>
      <x:c r="M301" s="5" t="n">
        <x:f>F301-L301</x:f>
        <x:v>39.82</x:v>
      </x:c>
      <x:c r="N301" s="6" t="n">
        <x:f>IF(F301=0,0,M301/F301)</x:f>
        <x:v>0.5645824471855948</x:v>
      </x:c>
    </x:row>
    <x:row r="302" ht="24" customHeight="1">
      <x:c r="A302" s="2" t="str">
        <x:v>MG-2025-0233</x:v>
      </x:c>
      <x:c r="B302" s="3" t="n">
        <x:v>45794.5</x:v>
      </x:c>
      <x:c r="C302" s="2" t="str">
        <x:v>Sample Customer 048</x:v>
      </x:c>
      <x:c r="D302" s="2" t="str">
        <x:v>Central Granger</x:v>
      </x:c>
      <x:c r="E302" s="2" t="str">
        <x:v>Mulch &amp; planting</x:v>
      </x:c>
      <x:c r="F302" s="4" t="n">
        <x:v>630.2</x:v>
      </x:c>
      <x:c r="G302" s="4" t="n">
        <x:v>196.8</x:v>
      </x:c>
      <x:c r="H302" s="4" t="n">
        <x:v>124.87</x:v>
      </x:c>
      <x:c r="I302" s="4" t="n">
        <x:v>4.99</x:v>
      </x:c>
      <x:c r="J302" s="7" t="n">
        <x:v>8.2</x:v>
      </x:c>
      <x:c r="K302" s="2" t="str">
        <x:v>Bank transfer</x:v>
      </x:c>
      <x:c r="L302" s="5" t="n">
        <x:f>SUM(G302:I302)</x:f>
        <x:v>326.66</x:v>
      </x:c>
      <x:c r="M302" s="5" t="n">
        <x:f>F302-L302</x:f>
        <x:v>303.54</x:v>
      </x:c>
      <x:c r="N302" s="6" t="n">
        <x:f>IF(F302=0,0,M302/F302)</x:f>
        <x:v>0.48165661694700096</x:v>
      </x:c>
    </x:row>
    <x:row r="303" ht="24" customHeight="1">
      <x:c r="A303" s="2" t="str">
        <x:v>MG-2025-0242</x:v>
      </x:c>
      <x:c r="B303" s="3" t="n">
        <x:v>45794.5</x:v>
      </x:c>
      <x:c r="C303" s="2" t="str">
        <x:v>Sample Customer 094</x:v>
      </x:c>
      <x:c r="D303" s="2" t="str">
        <x:v>North Granger</x:v>
      </x:c>
      <x:c r="E303" s="2" t="str">
        <x:v>Lawn care</x:v>
      </x:c>
      <x:c r="F303" s="4" t="n">
        <x:v>56.49</x:v>
      </x:c>
      <x:c r="G303" s="4" t="n">
        <x:v>24</x:v>
      </x:c>
      <x:c r="H303" s="4" t="n">
        <x:v>1.86</x:v>
      </x:c>
      <x:c r="I303" s="4" t="n">
        <x:v>9.62</x:v>
      </x:c>
      <x:c r="J303" s="7" t="n">
        <x:v>1</x:v>
      </x:c>
      <x:c r="K303" s="2" t="str">
        <x:v>Bank transfer</x:v>
      </x:c>
      <x:c r="L303" s="5" t="n">
        <x:f>SUM(G303:I303)</x:f>
        <x:v>35.48</x:v>
      </x:c>
      <x:c r="M303" s="5" t="n">
        <x:f>F303-L303</x:f>
        <x:v>21.010000000000005</x:v>
      </x:c>
      <x:c r="N303" s="6" t="n">
        <x:f>IF(F303=0,0,M303/F303)</x:f>
        <x:v>0.37192423437776606</x:v>
      </x:c>
    </x:row>
    <x:row r="304" ht="24" customHeight="1">
      <x:c r="A304" s="2" t="str">
        <x:v>MG-2025-0273</x:v>
      </x:c>
      <x:c r="B304" s="3" t="n">
        <x:v>45794.5</x:v>
      </x:c>
      <x:c r="C304" s="2" t="str">
        <x:v>Sample Customer 112</x:v>
      </x:c>
      <x:c r="D304" s="2" t="str">
        <x:v>Central Granger</x:v>
      </x:c>
      <x:c r="E304" s="2" t="str">
        <x:v>Landscape installation</x:v>
      </x:c>
      <x:c r="F304" s="4" t="n">
        <x:v>1633.81</x:v>
      </x:c>
      <x:c r="G304" s="4" t="n">
        <x:v>280.8</x:v>
      </x:c>
      <x:c r="H304" s="4" t="n">
        <x:v>201.29</x:v>
      </x:c>
      <x:c r="I304" s="4" t="n">
        <x:v>8.37</x:v>
      </x:c>
      <x:c r="J304" s="7" t="n">
        <x:v>11.7</x:v>
      </x:c>
      <x:c r="K304" s="2" t="str">
        <x:v>Card</x:v>
      </x:c>
      <x:c r="L304" s="5" t="n">
        <x:f>SUM(G304:I304)</x:f>
        <x:v>490.46000000000004</x:v>
      </x:c>
      <x:c r="M304" s="5" t="n">
        <x:f>F304-L304</x:f>
        <x:v>1143.35</x:v>
      </x:c>
      <x:c r="N304" s="6" t="n">
        <x:f>IF(F304=0,0,M304/F304)</x:f>
        <x:v>0.699805974990972</x:v>
      </x:c>
    </x:row>
    <x:row r="305" ht="24" customHeight="1">
      <x:c r="A305" s="2" t="str">
        <x:v>MG-2025-0278</x:v>
      </x:c>
      <x:c r="B305" s="3" t="n">
        <x:v>45794.5</x:v>
      </x:c>
      <x:c r="C305" s="2" t="str">
        <x:v>Sample Customer 006</x:v>
      </x:c>
      <x:c r="D305" s="2" t="str">
        <x:v>South Granger</x:v>
      </x:c>
      <x:c r="E305" s="2" t="str">
        <x:v>Lawn care</x:v>
      </x:c>
      <x:c r="F305" s="4" t="n">
        <x:v>59.62</x:v>
      </x:c>
      <x:c r="G305" s="4" t="n">
        <x:v>24</x:v>
      </x:c>
      <x:c r="H305" s="4" t="n">
        <x:v>3.25</x:v>
      </x:c>
      <x:c r="I305" s="4" t="n">
        <x:v>3.56</x:v>
      </x:c>
      <x:c r="J305" s="7" t="n">
        <x:v>1</x:v>
      </x:c>
      <x:c r="K305" s="2" t="str">
        <x:v>Bank transfer</x:v>
      </x:c>
      <x:c r="L305" s="5" t="n">
        <x:f>SUM(G305:I305)</x:f>
        <x:v>30.81</x:v>
      </x:c>
      <x:c r="M305" s="5" t="n">
        <x:f>F305-L305</x:f>
        <x:v>28.81</x:v>
      </x:c>
      <x:c r="N305" s="6" t="n">
        <x:f>IF(F305=0,0,M305/F305)</x:f>
        <x:v>0.4832271049983227</x:v>
      </x:c>
    </x:row>
    <x:row r="306" ht="24" customHeight="1">
      <x:c r="A306" s="2" t="str">
        <x:v>MG-2025-0298</x:v>
      </x:c>
      <x:c r="B306" s="3" t="n">
        <x:v>45794.5</x:v>
      </x:c>
      <x:c r="C306" s="2" t="str">
        <x:v>Sample Customer 071</x:v>
      </x:c>
      <x:c r="D306" s="2" t="str">
        <x:v>Central Granger</x:v>
      </x:c>
      <x:c r="E306" s="2" t="str">
        <x:v>Lawn care</x:v>
      </x:c>
      <x:c r="F306" s="4" t="n">
        <x:v>52.54</x:v>
      </x:c>
      <x:c r="G306" s="4" t="n">
        <x:v>31.2</x:v>
      </x:c>
      <x:c r="H306" s="4" t="n">
        <x:v>2.18</x:v>
      </x:c>
      <x:c r="I306" s="4" t="n">
        <x:v>5.87</x:v>
      </x:c>
      <x:c r="J306" s="7" t="n">
        <x:v>1.3</x:v>
      </x:c>
      <x:c r="K306" s="2" t="str">
        <x:v>Check</x:v>
      </x:c>
      <x:c r="L306" s="5" t="n">
        <x:f>SUM(G306:I306)</x:f>
        <x:v>39.25</x:v>
      </x:c>
      <x:c r="M306" s="5" t="n">
        <x:f>F306-L306</x:f>
        <x:v>13.29</x:v>
      </x:c>
      <x:c r="N306" s="6" t="n">
        <x:f>IF(F306=0,0,M306/F306)</x:f>
        <x:v>0.25295013323182336</x:v>
      </x:c>
    </x:row>
    <x:row r="307" ht="24" customHeight="1">
      <x:c r="A307" s="2" t="str">
        <x:v>MG-2025-0244</x:v>
      </x:c>
      <x:c r="B307" s="3" t="n">
        <x:v>45795.5</x:v>
      </x:c>
      <x:c r="C307" s="2" t="str">
        <x:v>Sample Customer 088</x:v>
      </x:c>
      <x:c r="D307" s="2" t="str">
        <x:v>East Granger</x:v>
      </x:c>
      <x:c r="E307" s="2" t="str">
        <x:v>Seasonal cleanup</x:v>
      </x:c>
      <x:c r="F307" s="4" t="n">
        <x:v>332.53</x:v>
      </x:c>
      <x:c r="G307" s="4" t="n">
        <x:v>81.6</x:v>
      </x:c>
      <x:c r="H307" s="4" t="n">
        <x:v>9.21</x:v>
      </x:c>
      <x:c r="I307" s="4" t="n">
        <x:v>5.47</x:v>
      </x:c>
      <x:c r="J307" s="7" t="n">
        <x:v>3.4</x:v>
      </x:c>
      <x:c r="K307" s="2" t="str">
        <x:v>Bank transfer</x:v>
      </x:c>
      <x:c r="L307" s="5" t="n">
        <x:f>SUM(G307:I307)</x:f>
        <x:v>96.28</x:v>
      </x:c>
      <x:c r="M307" s="5" t="n">
        <x:f>F307-L307</x:f>
        <x:v>236.24999999999997</x:v>
      </x:c>
      <x:c r="N307" s="6" t="n">
        <x:f>IF(F307=0,0,M307/F307)</x:f>
        <x:v>0.7104622139355847</x:v>
      </x:c>
    </x:row>
    <x:row r="308" ht="24" customHeight="1">
      <x:c r="A308" s="2" t="str">
        <x:v>MG-2025-0266</x:v>
      </x:c>
      <x:c r="B308" s="3" t="n">
        <x:v>45795.5</x:v>
      </x:c>
      <x:c r="C308" s="2" t="str">
        <x:v>Sample Customer 010</x:v>
      </x:c>
      <x:c r="D308" s="2" t="str">
        <x:v>Central Granger</x:v>
      </x:c>
      <x:c r="E308" s="2" t="str">
        <x:v>Mulch &amp; planting</x:v>
      </x:c>
      <x:c r="F308" s="4" t="n">
        <x:v>556.47</x:v>
      </x:c>
      <x:c r="G308" s="4" t="n">
        <x:v>184.8</x:v>
      </x:c>
      <x:c r="H308" s="4" t="n">
        <x:v>120.96</x:v>
      </x:c>
      <x:c r="I308" s="4" t="n">
        <x:v>5.02</x:v>
      </x:c>
      <x:c r="J308" s="7" t="n">
        <x:v>7.7</x:v>
      </x:c>
      <x:c r="K308" s="2" t="str">
        <x:v>Card</x:v>
      </x:c>
      <x:c r="L308" s="5" t="n">
        <x:f>SUM(G308:I308)</x:f>
        <x:v>310.78</x:v>
      </x:c>
      <x:c r="M308" s="5" t="n">
        <x:f>F308-L308</x:f>
        <x:v>245.69000000000005</x:v>
      </x:c>
      <x:c r="N308" s="6" t="n">
        <x:f>IF(F308=0,0,M308/F308)</x:f>
        <x:v>0.44151526587237416</x:v>
      </x:c>
    </x:row>
    <x:row r="309" ht="24" customHeight="1">
      <x:c r="A309" s="2" t="str">
        <x:v>MG-2025-0280</x:v>
      </x:c>
      <x:c r="B309" s="3" t="n">
        <x:v>45795.5</x:v>
      </x:c>
      <x:c r="C309" s="2" t="str">
        <x:v>Sample Customer 039</x:v>
      </x:c>
      <x:c r="D309" s="2" t="str">
        <x:v>West Granger</x:v>
      </x:c>
      <x:c r="E309" s="2" t="str">
        <x:v>Mulch &amp; planting</x:v>
      </x:c>
      <x:c r="F309" s="4" t="n">
        <x:v>840.35</x:v>
      </x:c>
      <x:c r="G309" s="4" t="n">
        <x:v>156</x:v>
      </x:c>
      <x:c r="H309" s="4" t="n">
        <x:v>129.21</x:v>
      </x:c>
      <x:c r="I309" s="4" t="n">
        <x:v>5.75</x:v>
      </x:c>
      <x:c r="J309" s="7" t="n">
        <x:v>6.5</x:v>
      </x:c>
      <x:c r="K309" s="2" t="str">
        <x:v>Check</x:v>
      </x:c>
      <x:c r="L309" s="5" t="n">
        <x:f>SUM(G309:I309)</x:f>
        <x:v>290.96000000000004</x:v>
      </x:c>
      <x:c r="M309" s="5" t="n">
        <x:f>F309-L309</x:f>
        <x:v>549.39</x:v>
      </x:c>
      <x:c r="N309" s="6" t="n">
        <x:f>IF(F309=0,0,M309/F309)</x:f>
        <x:v>0.6537633129053371</x:v>
      </x:c>
    </x:row>
    <x:row r="310" ht="24" customHeight="1">
      <x:c r="A310" s="2" t="str">
        <x:v>MG-2025-0286</x:v>
      </x:c>
      <x:c r="B310" s="3" t="n">
        <x:v>45795.5</x:v>
      </x:c>
      <x:c r="C310" s="2" t="str">
        <x:v>Sample Customer 078</x:v>
      </x:c>
      <x:c r="D310" s="2" t="str">
        <x:v>North Granger</x:v>
      </x:c>
      <x:c r="E310" s="2" t="str">
        <x:v>Landscape installation</x:v>
      </x:c>
      <x:c r="F310" s="4" t="n">
        <x:v>1793.37</x:v>
      </x:c>
      <x:c r="G310" s="4" t="n">
        <x:v>252</x:v>
      </x:c>
      <x:c r="H310" s="4" t="n">
        <x:v>356.92</x:v>
      </x:c>
      <x:c r="I310" s="4" t="n">
        <x:v>10.24</x:v>
      </x:c>
      <x:c r="J310" s="7" t="n">
        <x:v>10.5</x:v>
      </x:c>
      <x:c r="K310" s="2" t="str">
        <x:v>Card</x:v>
      </x:c>
      <x:c r="L310" s="5" t="n">
        <x:f>SUM(G310:I310)</x:f>
        <x:v>619.1600000000001</x:v>
      </x:c>
      <x:c r="M310" s="5" t="n">
        <x:f>F310-L310</x:f>
        <x:v>1174.2099999999998</x:v>
      </x:c>
      <x:c r="N310" s="6" t="n">
        <x:f>IF(F310=0,0,M310/F310)</x:f>
        <x:v>0.6547505534273462</x:v>
      </x:c>
    </x:row>
    <x:row r="311" ht="24" customHeight="1">
      <x:c r="A311" s="2" t="str">
        <x:v>MG-2025-0291</x:v>
      </x:c>
      <x:c r="B311" s="3" t="n">
        <x:v>45795.5</x:v>
      </x:c>
      <x:c r="C311" s="2" t="str">
        <x:v>Sample Customer 048</x:v>
      </x:c>
      <x:c r="D311" s="2" t="str">
        <x:v>Central Granger</x:v>
      </x:c>
      <x:c r="E311" s="2" t="str">
        <x:v>Lawn care</x:v>
      </x:c>
      <x:c r="F311" s="4" t="n">
        <x:v>53.49</x:v>
      </x:c>
      <x:c r="G311" s="4" t="n">
        <x:v>33.6</x:v>
      </x:c>
      <x:c r="H311" s="4" t="n">
        <x:v>2.66</x:v>
      </x:c>
      <x:c r="I311" s="4" t="n">
        <x:v>3.16</x:v>
      </x:c>
      <x:c r="J311" s="7" t="n">
        <x:v>1.4</x:v>
      </x:c>
      <x:c r="K311" s="2" t="str">
        <x:v>Check</x:v>
      </x:c>
      <x:c r="L311" s="5" t="n">
        <x:f>SUM(G311:I311)</x:f>
        <x:v>39.42</x:v>
      </x:c>
      <x:c r="M311" s="5" t="n">
        <x:f>F311-L311</x:f>
        <x:v>14.07</x:v>
      </x:c>
      <x:c r="N311" s="6" t="n">
        <x:f>IF(F311=0,0,M311/F311)</x:f>
        <x:v>0.2630398205272013</x:v>
      </x:c>
    </x:row>
    <x:row r="312" ht="24" customHeight="1">
      <x:c r="A312" s="2" t="str">
        <x:v>MG-2025-0337</x:v>
      </x:c>
      <x:c r="B312" s="3" t="n">
        <x:v>45795.5</x:v>
      </x:c>
      <x:c r="C312" s="2" t="str">
        <x:v>Sample Customer 027</x:v>
      </x:c>
      <x:c r="D312" s="2" t="str">
        <x:v>Central Granger</x:v>
      </x:c>
      <x:c r="E312" s="2" t="str">
        <x:v>Lawn care</x:v>
      </x:c>
      <x:c r="F312" s="4" t="n">
        <x:v>74.87</x:v>
      </x:c>
      <x:c r="G312" s="4" t="n">
        <x:v>33.6</x:v>
      </x:c>
      <x:c r="H312" s="4" t="n">
        <x:v>3.23</x:v>
      </x:c>
      <x:c r="I312" s="4" t="n">
        <x:v>11</x:v>
      </x:c>
      <x:c r="J312" s="7" t="n">
        <x:v>1.4</x:v>
      </x:c>
      <x:c r="K312" s="2" t="str">
        <x:v>Card</x:v>
      </x:c>
      <x:c r="L312" s="5" t="n">
        <x:f>SUM(G312:I312)</x:f>
        <x:v>47.83</x:v>
      </x:c>
      <x:c r="M312" s="5" t="n">
        <x:f>F312-L312</x:f>
        <x:v>27.040000000000006</x:v>
      </x:c>
      <x:c r="N312" s="6" t="n">
        <x:f>IF(F312=0,0,M312/F312)</x:f>
        <x:v>0.3611593428609591</x:v>
      </x:c>
    </x:row>
    <x:row r="313" ht="24" customHeight="1">
      <x:c r="A313" s="2" t="str">
        <x:v>MG-2025-0238</x:v>
      </x:c>
      <x:c r="B313" s="3" t="n">
        <x:v>45796.5</x:v>
      </x:c>
      <x:c r="C313" s="2" t="str">
        <x:v>Sample Customer 081</x:v>
      </x:c>
      <x:c r="D313" s="2" t="str">
        <x:v>East Granger</x:v>
      </x:c>
      <x:c r="E313" s="2" t="str">
        <x:v>Lawn care</x:v>
      </x:c>
      <x:c r="F313" s="4" t="n">
        <x:v>67.42</x:v>
      </x:c>
      <x:c r="G313" s="4" t="n">
        <x:v>36</x:v>
      </x:c>
      <x:c r="H313" s="4" t="n">
        <x:v>3.46</x:v>
      </x:c>
      <x:c r="I313" s="4" t="n">
        <x:v>10.76</x:v>
      </x:c>
      <x:c r="J313" s="7" t="n">
        <x:v>1.5</x:v>
      </x:c>
      <x:c r="K313" s="2" t="str">
        <x:v>Card</x:v>
      </x:c>
      <x:c r="L313" s="5" t="n">
        <x:f>SUM(G313:I313)</x:f>
        <x:v>50.22</x:v>
      </x:c>
      <x:c r="M313" s="5" t="n">
        <x:f>F313-L313</x:f>
        <x:v>17.200000000000003</x:v>
      </x:c>
      <x:c r="N313" s="6" t="n">
        <x:f>IF(F313=0,0,M313/F313)</x:f>
        <x:v>0.25511717591219224</x:v>
      </x:c>
    </x:row>
    <x:row r="314" ht="24" customHeight="1">
      <x:c r="A314" s="2" t="str">
        <x:v>MG-2025-0325</x:v>
      </x:c>
      <x:c r="B314" s="3" t="n">
        <x:v>45796.5</x:v>
      </x:c>
      <x:c r="C314" s="2" t="str">
        <x:v>Sample Customer 085</x:v>
      </x:c>
      <x:c r="D314" s="2" t="str">
        <x:v>North Granger</x:v>
      </x:c>
      <x:c r="E314" s="2" t="str">
        <x:v>Lawn care</x:v>
      </x:c>
      <x:c r="F314" s="4" t="n">
        <x:v>65.75</x:v>
      </x:c>
      <x:c r="G314" s="4" t="n">
        <x:v>26.4</x:v>
      </x:c>
      <x:c r="H314" s="4" t="n">
        <x:v>2.5</x:v>
      </x:c>
      <x:c r="I314" s="4" t="n">
        <x:v>8.98</x:v>
      </x:c>
      <x:c r="J314" s="7" t="n">
        <x:v>1.1</x:v>
      </x:c>
      <x:c r="K314" s="2" t="str">
        <x:v>Bank transfer</x:v>
      </x:c>
      <x:c r="L314" s="5" t="n">
        <x:f>SUM(G314:I314)</x:f>
        <x:v>37.879999999999995</x:v>
      </x:c>
      <x:c r="M314" s="5" t="n">
        <x:f>F314-L314</x:f>
        <x:v>27.870000000000005</x:v>
      </x:c>
      <x:c r="N314" s="6" t="n">
        <x:f>IF(F314=0,0,M314/F314)</x:f>
        <x:v>0.42387832699619776</x:v>
      </x:c>
    </x:row>
    <x:row r="315" ht="24" customHeight="1">
      <x:c r="A315" s="2" t="str">
        <x:v>MG-2025-0329</x:v>
      </x:c>
      <x:c r="B315" s="3" t="n">
        <x:v>45796.5</x:v>
      </x:c>
      <x:c r="C315" s="2" t="str">
        <x:v>Sample Customer 102</x:v>
      </x:c>
      <x:c r="D315" s="2" t="str">
        <x:v>South Granger</x:v>
      </x:c>
      <x:c r="E315" s="2" t="str">
        <x:v>Lawn care</x:v>
      </x:c>
      <x:c r="F315" s="4" t="n">
        <x:v>52.34</x:v>
      </x:c>
      <x:c r="G315" s="4" t="n">
        <x:v>24</x:v>
      </x:c>
      <x:c r="H315" s="4" t="n">
        <x:v>2.12</x:v>
      </x:c>
      <x:c r="I315" s="4" t="n">
        <x:v>8.19</x:v>
      </x:c>
      <x:c r="J315" s="7" t="n">
        <x:v>1</x:v>
      </x:c>
      <x:c r="K315" s="2" t="str">
        <x:v>Check</x:v>
      </x:c>
      <x:c r="L315" s="5" t="n">
        <x:f>SUM(G315:I315)</x:f>
        <x:v>34.31</x:v>
      </x:c>
      <x:c r="M315" s="5" t="n">
        <x:f>F315-L315</x:f>
        <x:v>18.03</x:v>
      </x:c>
      <x:c r="N315" s="6" t="n">
        <x:f>IF(F315=0,0,M315/F315)</x:f>
        <x:v>0.34447841039358046</x:v>
      </x:c>
    </x:row>
    <x:row r="316" ht="24" customHeight="1">
      <x:c r="A316" s="2" t="str">
        <x:v>MG-2025-0314</x:v>
      </x:c>
      <x:c r="B316" s="3" t="n">
        <x:v>45797.5</x:v>
      </x:c>
      <x:c r="C316" s="2" t="str">
        <x:v>Sample Customer 072</x:v>
      </x:c>
      <x:c r="D316" s="2" t="str">
        <x:v>Mishawaka area</x:v>
      </x:c>
      <x:c r="E316" s="2" t="str">
        <x:v>Landscape installation</x:v>
      </x:c>
      <x:c r="F316" s="4" t="n">
        <x:v>1455.83</x:v>
      </x:c>
      <x:c r="G316" s="4" t="n">
        <x:v>220.8</x:v>
      </x:c>
      <x:c r="H316" s="4" t="n">
        <x:v>212.56</x:v>
      </x:c>
      <x:c r="I316" s="4" t="n">
        <x:v>3.93</x:v>
      </x:c>
      <x:c r="J316" s="7" t="n">
        <x:v>9.2</x:v>
      </x:c>
      <x:c r="K316" s="2" t="str">
        <x:v>Bank transfer</x:v>
      </x:c>
      <x:c r="L316" s="5" t="n">
        <x:f>SUM(G316:I316)</x:f>
        <x:v>437.29</x:v>
      </x:c>
      <x:c r="M316" s="5" t="n">
        <x:f>F316-L316</x:f>
        <x:v>1018.54</x:v>
      </x:c>
      <x:c r="N316" s="6" t="n">
        <x:f>IF(F316=0,0,M316/F316)</x:f>
        <x:v>0.699628390677483</x:v>
      </x:c>
    </x:row>
    <x:row r="317" ht="24" customHeight="1">
      <x:c r="A317" s="2" t="str">
        <x:v>MG-2025-0350</x:v>
      </x:c>
      <x:c r="B317" s="3" t="n">
        <x:v>45797.5</x:v>
      </x:c>
      <x:c r="C317" s="2" t="str">
        <x:v>Sample Customer 100</x:v>
      </x:c>
      <x:c r="D317" s="2" t="str">
        <x:v>West Granger</x:v>
      </x:c>
      <x:c r="E317" s="2" t="str">
        <x:v>Mulch &amp; planting</x:v>
      </x:c>
      <x:c r="F317" s="4" t="n">
        <x:v>588.21</x:v>
      </x:c>
      <x:c r="G317" s="4" t="n">
        <x:v>177.6</x:v>
      </x:c>
      <x:c r="H317" s="4" t="n">
        <x:v>111.52</x:v>
      </x:c>
      <x:c r="I317" s="4" t="n">
        <x:v>11.61</x:v>
      </x:c>
      <x:c r="J317" s="7" t="n">
        <x:v>7.4</x:v>
      </x:c>
      <x:c r="K317" s="2" t="str">
        <x:v>Check</x:v>
      </x:c>
      <x:c r="L317" s="5" t="n">
        <x:f>SUM(G317:I317)</x:f>
        <x:v>300.73</x:v>
      </x:c>
      <x:c r="M317" s="5" t="n">
        <x:f>F317-L317</x:f>
        <x:v>287.48</x:v>
      </x:c>
      <x:c r="N317" s="6" t="n">
        <x:f>IF(F317=0,0,M317/F317)</x:f>
        <x:v>0.48873701569167477</x:v>
      </x:c>
    </x:row>
    <x:row r="318" ht="24" customHeight="1">
      <x:c r="A318" s="2" t="str">
        <x:v>MG-2025-0221</x:v>
      </x:c>
      <x:c r="B318" s="3" t="n">
        <x:v>45798.5</x:v>
      </x:c>
      <x:c r="C318" s="2" t="str">
        <x:v>Sample Customer 006</x:v>
      </x:c>
      <x:c r="D318" s="2" t="str">
        <x:v>South Granger</x:v>
      </x:c>
      <x:c r="E318" s="2" t="str">
        <x:v>Mulch &amp; planting</x:v>
      </x:c>
      <x:c r="F318" s="4" t="n">
        <x:v>529.22</x:v>
      </x:c>
      <x:c r="G318" s="4" t="n">
        <x:v>112.8</x:v>
      </x:c>
      <x:c r="H318" s="4" t="n">
        <x:v>97.05</x:v>
      </x:c>
      <x:c r="I318" s="4" t="n">
        <x:v>8.77</x:v>
      </x:c>
      <x:c r="J318" s="7" t="n">
        <x:v>4.7</x:v>
      </x:c>
      <x:c r="K318" s="2" t="str">
        <x:v>Card</x:v>
      </x:c>
      <x:c r="L318" s="5" t="n">
        <x:f>SUM(G318:I318)</x:f>
        <x:v>218.62</x:v>
      </x:c>
      <x:c r="M318" s="5" t="n">
        <x:f>F318-L318</x:f>
        <x:v>310.6</x:v>
      </x:c>
      <x:c r="N318" s="6" t="n">
        <x:f>IF(F318=0,0,M318/F318)</x:f>
        <x:v>0.5869014776463475</x:v>
      </x:c>
    </x:row>
    <x:row r="319" ht="24" customHeight="1">
      <x:c r="A319" s="2" t="str">
        <x:v>MG-2025-0222</x:v>
      </x:c>
      <x:c r="B319" s="3" t="n">
        <x:v>45798.5</x:v>
      </x:c>
      <x:c r="C319" s="2" t="str">
        <x:v>Sample Customer 099</x:v>
      </x:c>
      <x:c r="D319" s="2" t="str">
        <x:v>Mishawaka area</x:v>
      </x:c>
      <x:c r="E319" s="2" t="str">
        <x:v>Landscape installation</x:v>
      </x:c>
      <x:c r="F319" s="4" t="n">
        <x:v>1608.13</x:v>
      </x:c>
      <x:c r="G319" s="4" t="n">
        <x:v>220.8</x:v>
      </x:c>
      <x:c r="H319" s="4" t="n">
        <x:v>346.66</x:v>
      </x:c>
      <x:c r="I319" s="4" t="n">
        <x:v>8.46</x:v>
      </x:c>
      <x:c r="J319" s="7" t="n">
        <x:v>9.2</x:v>
      </x:c>
      <x:c r="K319" s="2" t="str">
        <x:v>Bank transfer</x:v>
      </x:c>
      <x:c r="L319" s="5" t="n">
        <x:f>SUM(G319:I319)</x:f>
        <x:v>575.9200000000001</x:v>
      </x:c>
      <x:c r="M319" s="5" t="n">
        <x:f>F319-L319</x:f>
        <x:v>1032.21</x:v>
      </x:c>
      <x:c r="N319" s="6" t="n">
        <x:f>IF(F319=0,0,M319/F319)</x:f>
        <x:v>0.6418697493361855</x:v>
      </x:c>
    </x:row>
    <x:row r="320" ht="24" customHeight="1">
      <x:c r="A320" s="2" t="str">
        <x:v>MG-2025-0284</x:v>
      </x:c>
      <x:c r="B320" s="3" t="n">
        <x:v>45798.5</x:v>
      </x:c>
      <x:c r="C320" s="2" t="str">
        <x:v>Sample Customer 053</x:v>
      </x:c>
      <x:c r="D320" s="2" t="str">
        <x:v>Central Granger</x:v>
      </x:c>
      <x:c r="E320" s="2" t="str">
        <x:v>Mulch &amp; planting</x:v>
      </x:c>
      <x:c r="F320" s="4" t="n">
        <x:v>701.12</x:v>
      </x:c>
      <x:c r="G320" s="4" t="n">
        <x:v>120</x:v>
      </x:c>
      <x:c r="H320" s="4" t="n">
        <x:v>92.25</x:v>
      </x:c>
      <x:c r="I320" s="4" t="n">
        <x:v>5.03</x:v>
      </x:c>
      <x:c r="J320" s="7" t="n">
        <x:v>5</x:v>
      </x:c>
      <x:c r="K320" s="2" t="str">
        <x:v>Card</x:v>
      </x:c>
      <x:c r="L320" s="5" t="n">
        <x:f>SUM(G320:I320)</x:f>
        <x:v>217.28</x:v>
      </x:c>
      <x:c r="M320" s="5" t="n">
        <x:f>F320-L320</x:f>
        <x:v>483.84000000000003</x:v>
      </x:c>
      <x:c r="N320" s="6" t="n">
        <x:f>IF(F320=0,0,M320/F320)</x:f>
        <x:v>0.6900958466453675</x:v>
      </x:c>
    </x:row>
    <x:row r="321" ht="24" customHeight="1">
      <x:c r="A321" s="2" t="str">
        <x:v>MG-2025-0293</x:v>
      </x:c>
      <x:c r="B321" s="3" t="n">
        <x:v>45798.5</x:v>
      </x:c>
      <x:c r="C321" s="2" t="str">
        <x:v>Sample Customer 071</x:v>
      </x:c>
      <x:c r="D321" s="2" t="str">
        <x:v>Central Granger</x:v>
      </x:c>
      <x:c r="E321" s="2" t="str">
        <x:v>Seasonal cleanup</x:v>
      </x:c>
      <x:c r="F321" s="4" t="n">
        <x:v>331.3</x:v>
      </x:c>
      <x:c r="G321" s="4" t="n">
        <x:v>67.2</x:v>
      </x:c>
      <x:c r="H321" s="4" t="n">
        <x:v>17.51</x:v>
      </x:c>
      <x:c r="I321" s="4" t="n">
        <x:v>12.67</x:v>
      </x:c>
      <x:c r="J321" s="7" t="n">
        <x:v>2.8</x:v>
      </x:c>
      <x:c r="K321" s="2" t="str">
        <x:v>Check</x:v>
      </x:c>
      <x:c r="L321" s="5" t="n">
        <x:f>SUM(G321:I321)</x:f>
        <x:v>97.38000000000001</x:v>
      </x:c>
      <x:c r="M321" s="5" t="n">
        <x:f>F321-L321</x:f>
        <x:v>233.92000000000002</x:v>
      </x:c>
      <x:c r="N321" s="6" t="n">
        <x:f>IF(F321=0,0,M321/F321)</x:f>
        <x:v>0.7060670087533958</x:v>
      </x:c>
    </x:row>
    <x:row r="322" ht="24" customHeight="1">
      <x:c r="A322" s="2" t="str">
        <x:v>MG-2025-0338</x:v>
      </x:c>
      <x:c r="B322" s="3" t="n">
        <x:v>45798.5</x:v>
      </x:c>
      <x:c r="C322" s="2" t="str">
        <x:v>Sample Customer 047</x:v>
      </x:c>
      <x:c r="D322" s="2" t="str">
        <x:v>Central Granger</x:v>
      </x:c>
      <x:c r="E322" s="2" t="str">
        <x:v>Lawn care</x:v>
      </x:c>
      <x:c r="F322" s="4" t="n">
        <x:v>66.87</x:v>
      </x:c>
      <x:c r="G322" s="4" t="n">
        <x:v>24</x:v>
      </x:c>
      <x:c r="H322" s="4" t="n">
        <x:v>3.64</x:v>
      </x:c>
      <x:c r="I322" s="4" t="n">
        <x:v>8.28</x:v>
      </x:c>
      <x:c r="J322" s="7" t="n">
        <x:v>1</x:v>
      </x:c>
      <x:c r="K322" s="2" t="str">
        <x:v>Bank transfer</x:v>
      </x:c>
      <x:c r="L322" s="5" t="n">
        <x:f>SUM(G322:I322)</x:f>
        <x:v>35.92</x:v>
      </x:c>
      <x:c r="M322" s="5" t="n">
        <x:f>F322-L322</x:f>
        <x:v>30.950000000000003</x:v>
      </x:c>
      <x:c r="N322" s="6" t="n">
        <x:f>IF(F322=0,0,M322/F322)</x:f>
        <x:v>0.46283834305368626</x:v>
      </x:c>
    </x:row>
    <x:row r="323" ht="24" customHeight="1">
      <x:c r="A323" s="2" t="str">
        <x:v>MG-2025-0355</x:v>
      </x:c>
      <x:c r="B323" s="3" t="n">
        <x:v>45798.5</x:v>
      </x:c>
      <x:c r="C323" s="2" t="str">
        <x:v>Sample Customer 051</x:v>
      </x:c>
      <x:c r="D323" s="2" t="str">
        <x:v>North Granger</x:v>
      </x:c>
      <x:c r="E323" s="2" t="str">
        <x:v>Landscape installation</x:v>
      </x:c>
      <x:c r="F323" s="4" t="n">
        <x:v>1578.63</x:v>
      </x:c>
      <x:c r="G323" s="4" t="n">
        <x:v>266.4</x:v>
      </x:c>
      <x:c r="H323" s="4" t="n">
        <x:v>242.87</x:v>
      </x:c>
      <x:c r="I323" s="4" t="n">
        <x:v>7.52</x:v>
      </x:c>
      <x:c r="J323" s="7" t="n">
        <x:v>11.1</x:v>
      </x:c>
      <x:c r="K323" s="2" t="str">
        <x:v>Card</x:v>
      </x:c>
      <x:c r="L323" s="5" t="n">
        <x:f>SUM(G323:I323)</x:f>
        <x:v>516.79</x:v>
      </x:c>
      <x:c r="M323" s="5" t="n">
        <x:f>F323-L323</x:f>
        <x:v>1061.8400000000001</x:v>
      </x:c>
      <x:c r="N323" s="6" t="n">
        <x:f>IF(F323=0,0,M323/F323)</x:f>
        <x:v>0.6726338660737475</x:v>
      </x:c>
    </x:row>
    <x:row r="324" ht="24" customHeight="1">
      <x:c r="A324" s="2" t="str">
        <x:v>MG-2025-0246</x:v>
      </x:c>
      <x:c r="B324" s="3" t="n">
        <x:v>45799.5</x:v>
      </x:c>
      <x:c r="C324" s="2" t="str">
        <x:v>Sample Customer 062</x:v>
      </x:c>
      <x:c r="D324" s="2" t="str">
        <x:v>East Granger</x:v>
      </x:c>
      <x:c r="E324" s="2" t="str">
        <x:v>Lawn care</x:v>
      </x:c>
      <x:c r="F324" s="4" t="n">
        <x:v>82.35</x:v>
      </x:c>
      <x:c r="G324" s="4" t="n">
        <x:v>33.6</x:v>
      </x:c>
      <x:c r="H324" s="4" t="n">
        <x:v>2.55</x:v>
      </x:c>
      <x:c r="I324" s="4" t="n">
        <x:v>4.22</x:v>
      </x:c>
      <x:c r="J324" s="7" t="n">
        <x:v>1.4</x:v>
      </x:c>
      <x:c r="K324" s="2" t="str">
        <x:v>Check</x:v>
      </x:c>
      <x:c r="L324" s="5" t="n">
        <x:f>SUM(G324:I324)</x:f>
        <x:v>40.37</x:v>
      </x:c>
      <x:c r="M324" s="5" t="n">
        <x:f>F324-L324</x:f>
        <x:v>41.98</x:v>
      </x:c>
      <x:c r="N324" s="6" t="n">
        <x:f>IF(F324=0,0,M324/F324)</x:f>
        <x:v>0.5097753491196114</x:v>
      </x:c>
    </x:row>
    <x:row r="325" ht="24" customHeight="1">
      <x:c r="A325" s="2" t="str">
        <x:v>MG-2025-0272</x:v>
      </x:c>
      <x:c r="B325" s="3" t="n">
        <x:v>45799.5</x:v>
      </x:c>
      <x:c r="C325" s="2" t="str">
        <x:v>Sample Customer 048</x:v>
      </x:c>
      <x:c r="D325" s="2" t="str">
        <x:v>Central Granger</x:v>
      </x:c>
      <x:c r="E325" s="2" t="str">
        <x:v>Mulch &amp; planting</x:v>
      </x:c>
      <x:c r="F325" s="4" t="n">
        <x:v>644.31</x:v>
      </x:c>
      <x:c r="G325" s="4" t="n">
        <x:v>189.6</x:v>
      </x:c>
      <x:c r="H325" s="4" t="n">
        <x:v>140.38</x:v>
      </x:c>
      <x:c r="I325" s="4" t="n">
        <x:v>6.76</x:v>
      </x:c>
      <x:c r="J325" s="7" t="n">
        <x:v>7.9</x:v>
      </x:c>
      <x:c r="K325" s="2" t="str">
        <x:v>Check</x:v>
      </x:c>
      <x:c r="L325" s="5" t="n">
        <x:f>SUM(G325:I325)</x:f>
        <x:v>336.74</x:v>
      </x:c>
      <x:c r="M325" s="5" t="n">
        <x:f>F325-L325</x:f>
        <x:v>307.56999999999994</x:v>
      </x:c>
      <x:c r="N325" s="6" t="n">
        <x:f>IF(F325=0,0,M325/F325)</x:f>
        <x:v>0.4773633809812046</x:v>
      </x:c>
    </x:row>
    <x:row r="326" ht="24" customHeight="1">
      <x:c r="A326" s="2" t="str">
        <x:v>MG-2025-0327</x:v>
      </x:c>
      <x:c r="B326" s="3" t="n">
        <x:v>45799.5</x:v>
      </x:c>
      <x:c r="C326" s="2" t="str">
        <x:v>Sample Customer 115</x:v>
      </x:c>
      <x:c r="D326" s="2" t="str">
        <x:v>Mishawaka area</x:v>
      </x:c>
      <x:c r="E326" s="2" t="str">
        <x:v>Mulch &amp; planting</x:v>
      </x:c>
      <x:c r="F326" s="4" t="n">
        <x:v>712.99</x:v>
      </x:c>
      <x:c r="G326" s="4" t="n">
        <x:v>194.4</x:v>
      </x:c>
      <x:c r="H326" s="4" t="n">
        <x:v>81.44</x:v>
      </x:c>
      <x:c r="I326" s="4" t="n">
        <x:v>5.48</x:v>
      </x:c>
      <x:c r="J326" s="7" t="n">
        <x:v>8.1</x:v>
      </x:c>
      <x:c r="K326" s="2" t="str">
        <x:v>Bank transfer</x:v>
      </x:c>
      <x:c r="L326" s="5" t="n">
        <x:f>SUM(G326:I326)</x:f>
        <x:v>281.32000000000005</x:v>
      </x:c>
      <x:c r="M326" s="5" t="n">
        <x:f>F326-L326</x:f>
        <x:v>431.66999999999996</x:v>
      </x:c>
      <x:c r="N326" s="6" t="n">
        <x:f>IF(F326=0,0,M326/F326)</x:f>
        <x:v>0.6054362613781399</x:v>
      </x:c>
    </x:row>
    <x:row r="327" ht="24" customHeight="1">
      <x:c r="A327" s="2" t="str">
        <x:v>MG-2025-0335</x:v>
      </x:c>
      <x:c r="B327" s="3" t="n">
        <x:v>45799.5</x:v>
      </x:c>
      <x:c r="C327" s="2" t="str">
        <x:v>Sample Customer 072</x:v>
      </x:c>
      <x:c r="D327" s="2" t="str">
        <x:v>Mishawaka area</x:v>
      </x:c>
      <x:c r="E327" s="2" t="str">
        <x:v>Lawn care</x:v>
      </x:c>
      <x:c r="F327" s="4" t="n">
        <x:v>67.02</x:v>
      </x:c>
      <x:c r="G327" s="4" t="n">
        <x:v>33.6</x:v>
      </x:c>
      <x:c r="H327" s="4" t="n">
        <x:v>3.03</x:v>
      </x:c>
      <x:c r="I327" s="4" t="n">
        <x:v>4.86</x:v>
      </x:c>
      <x:c r="J327" s="7" t="n">
        <x:v>1.4</x:v>
      </x:c>
      <x:c r="K327" s="2" t="str">
        <x:v>Bank transfer</x:v>
      </x:c>
      <x:c r="L327" s="5" t="n">
        <x:f>SUM(G327:I327)</x:f>
        <x:v>41.49</x:v>
      </x:c>
      <x:c r="M327" s="5" t="n">
        <x:f>F327-L327</x:f>
        <x:v>25.529999999999994</x:v>
      </x:c>
      <x:c r="N327" s="6" t="n">
        <x:f>IF(F327=0,0,M327/F327)</x:f>
        <x:v>0.3809310653536257</x:v>
      </x:c>
    </x:row>
    <x:row r="328" ht="24" customHeight="1">
      <x:c r="A328" s="2" t="str">
        <x:v>MG-2025-0265</x:v>
      </x:c>
      <x:c r="B328" s="3" t="n">
        <x:v>45800.5</x:v>
      </x:c>
      <x:c r="C328" s="2" t="str">
        <x:v>Sample Customer 098</x:v>
      </x:c>
      <x:c r="D328" s="2" t="str">
        <x:v>East Granger</x:v>
      </x:c>
      <x:c r="E328" s="2" t="str">
        <x:v>Lawn care</x:v>
      </x:c>
      <x:c r="F328" s="4" t="n">
        <x:v>76.53</x:v>
      </x:c>
      <x:c r="G328" s="4" t="n">
        <x:v>33.6</x:v>
      </x:c>
      <x:c r="H328" s="4" t="n">
        <x:v>1.78</x:v>
      </x:c>
      <x:c r="I328" s="4" t="n">
        <x:v>7.47</x:v>
      </x:c>
      <x:c r="J328" s="7" t="n">
        <x:v>1.4</x:v>
      </x:c>
      <x:c r="K328" s="2" t="str">
        <x:v>Bank transfer</x:v>
      </x:c>
      <x:c r="L328" s="5" t="n">
        <x:f>SUM(G328:I328)</x:f>
        <x:v>42.85</x:v>
      </x:c>
      <x:c r="M328" s="5" t="n">
        <x:f>F328-L328</x:f>
        <x:v>33.68</x:v>
      </x:c>
      <x:c r="N328" s="6" t="n">
        <x:f>IF(F328=0,0,M328/F328)</x:f>
        <x:v>0.4400888540441657</x:v>
      </x:c>
    </x:row>
    <x:row r="329" ht="24" customHeight="1">
      <x:c r="A329" s="2" t="str">
        <x:v>MG-2025-0302</x:v>
      </x:c>
      <x:c r="B329" s="3" t="n">
        <x:v>45800.5</x:v>
      </x:c>
      <x:c r="C329" s="2" t="str">
        <x:v>Sample Customer 098</x:v>
      </x:c>
      <x:c r="D329" s="2" t="str">
        <x:v>East Granger</x:v>
      </x:c>
      <x:c r="E329" s="2" t="str">
        <x:v>Lawn care</x:v>
      </x:c>
      <x:c r="F329" s="4" t="n">
        <x:v>65.17</x:v>
      </x:c>
      <x:c r="G329" s="4" t="n">
        <x:v>26.4</x:v>
      </x:c>
      <x:c r="H329" s="4" t="n">
        <x:v>2.54</x:v>
      </x:c>
      <x:c r="I329" s="4" t="n">
        <x:v>9.37</x:v>
      </x:c>
      <x:c r="J329" s="7" t="n">
        <x:v>1.1</x:v>
      </x:c>
      <x:c r="K329" s="2" t="str">
        <x:v>Card</x:v>
      </x:c>
      <x:c r="L329" s="5" t="n">
        <x:f>SUM(G329:I329)</x:f>
        <x:v>38.309999999999995</x:v>
      </x:c>
      <x:c r="M329" s="5" t="n">
        <x:f>F329-L329</x:f>
        <x:v>26.860000000000007</x:v>
      </x:c>
      <x:c r="N329" s="6" t="n">
        <x:f>IF(F329=0,0,M329/F329)</x:f>
        <x:v>0.412152831057235</x:v>
      </x:c>
    </x:row>
    <x:row r="330" ht="24" customHeight="1">
      <x:c r="A330" s="2" t="str">
        <x:v>MG-2025-0336</x:v>
      </x:c>
      <x:c r="B330" s="3" t="n">
        <x:v>45800.5</x:v>
      </x:c>
      <x:c r="C330" s="2" t="str">
        <x:v>Sample Customer 051</x:v>
      </x:c>
      <x:c r="D330" s="2" t="str">
        <x:v>North Granger</x:v>
      </x:c>
      <x:c r="E330" s="2" t="str">
        <x:v>Lawn care</x:v>
      </x:c>
      <x:c r="F330" s="4" t="n">
        <x:v>71.96</x:v>
      </x:c>
      <x:c r="G330" s="4" t="n">
        <x:v>24</x:v>
      </x:c>
      <x:c r="H330" s="4" t="n">
        <x:v>3.14</x:v>
      </x:c>
      <x:c r="I330" s="4" t="n">
        <x:v>6.89</x:v>
      </x:c>
      <x:c r="J330" s="7" t="n">
        <x:v>1</x:v>
      </x:c>
      <x:c r="K330" s="2" t="str">
        <x:v>Card</x:v>
      </x:c>
      <x:c r="L330" s="5" t="n">
        <x:f>SUM(G330:I330)</x:f>
        <x:v>34.03</x:v>
      </x:c>
      <x:c r="M330" s="5" t="n">
        <x:f>F330-L330</x:f>
        <x:v>37.92999999999999</x:v>
      </x:c>
      <x:c r="N330" s="6" t="n">
        <x:f>IF(F330=0,0,M330/F330)</x:f>
        <x:v>0.5270983879933295</x:v>
      </x:c>
    </x:row>
    <x:row r="331" ht="24" customHeight="1">
      <x:c r="A331" s="2" t="str">
        <x:v>MG-2025-0224</x:v>
      </x:c>
      <x:c r="B331" s="3" t="n">
        <x:v>45801.5</x:v>
      </x:c>
      <x:c r="C331" s="2" t="str">
        <x:v>Sample Customer 054</x:v>
      </x:c>
      <x:c r="D331" s="2" t="str">
        <x:v>Mishawaka area</x:v>
      </x:c>
      <x:c r="E331" s="2" t="str">
        <x:v>Landscape installation</x:v>
      </x:c>
      <x:c r="F331" s="4" t="n">
        <x:v>1307.92</x:v>
      </x:c>
      <x:c r="G331" s="4" t="n">
        <x:v>328.8</x:v>
      </x:c>
      <x:c r="H331" s="4" t="n">
        <x:v>183.94</x:v>
      </x:c>
      <x:c r="I331" s="4" t="n">
        <x:v>10.18</x:v>
      </x:c>
      <x:c r="J331" s="7" t="n">
        <x:v>13.7</x:v>
      </x:c>
      <x:c r="K331" s="2" t="str">
        <x:v>Bank transfer</x:v>
      </x:c>
      <x:c r="L331" s="5" t="n">
        <x:f>SUM(G331:I331)</x:f>
        <x:v>522.92</x:v>
      </x:c>
      <x:c r="M331" s="5" t="n">
        <x:f>F331-L331</x:f>
        <x:v>785.0000000000001</x:v>
      </x:c>
      <x:c r="N331" s="6" t="n">
        <x:f>IF(F331=0,0,M331/F331)</x:f>
        <x:v>0.6001896140436724</x:v>
      </x:c>
    </x:row>
    <x:row r="332" ht="24" customHeight="1">
      <x:c r="A332" s="2" t="str">
        <x:v>MG-2025-0235</x:v>
      </x:c>
      <x:c r="B332" s="3" t="n">
        <x:v>45801.5</x:v>
      </x:c>
      <x:c r="C332" s="2" t="str">
        <x:v>Sample Customer 115</x:v>
      </x:c>
      <x:c r="D332" s="2" t="str">
        <x:v>Mishawaka area</x:v>
      </x:c>
      <x:c r="E332" s="2" t="str">
        <x:v>Landscape installation</x:v>
      </x:c>
      <x:c r="F332" s="4" t="n">
        <x:v>1397.78</x:v>
      </x:c>
      <x:c r="G332" s="4" t="n">
        <x:v>331.2</x:v>
      </x:c>
      <x:c r="H332" s="4" t="n">
        <x:v>169.31</x:v>
      </x:c>
      <x:c r="I332" s="4" t="n">
        <x:v>12.91</x:v>
      </x:c>
      <x:c r="J332" s="7" t="n">
        <x:v>13.8</x:v>
      </x:c>
      <x:c r="K332" s="2" t="str">
        <x:v>Bank transfer</x:v>
      </x:c>
      <x:c r="L332" s="5" t="n">
        <x:f>SUM(G332:I332)</x:f>
        <x:v>513.42</x:v>
      </x:c>
      <x:c r="M332" s="5" t="n">
        <x:f>F332-L332</x:f>
        <x:v>884.36</x:v>
      </x:c>
      <x:c r="N332" s="6" t="n">
        <x:f>IF(F332=0,0,M332/F332)</x:f>
        <x:v>0.6326889782369186</x:v>
      </x:c>
    </x:row>
    <x:row r="333" ht="24" customHeight="1">
      <x:c r="A333" s="2" t="str">
        <x:v>MG-2025-0274</x:v>
      </x:c>
      <x:c r="B333" s="3" t="n">
        <x:v>45801.5</x:v>
      </x:c>
      <x:c r="C333" s="2" t="str">
        <x:v>Sample Customer 094</x:v>
      </x:c>
      <x:c r="D333" s="2" t="str">
        <x:v>North Granger</x:v>
      </x:c>
      <x:c r="E333" s="2" t="str">
        <x:v>Mulch &amp; planting</x:v>
      </x:c>
      <x:c r="F333" s="4" t="n">
        <x:v>791.32</x:v>
      </x:c>
      <x:c r="G333" s="4" t="n">
        <x:v>177.6</x:v>
      </x:c>
      <x:c r="H333" s="4" t="n">
        <x:v>179.79</x:v>
      </x:c>
      <x:c r="I333" s="4" t="n">
        <x:v>7.63</x:v>
      </x:c>
      <x:c r="J333" s="7" t="n">
        <x:v>7.4</x:v>
      </x:c>
      <x:c r="K333" s="2" t="str">
        <x:v>Check</x:v>
      </x:c>
      <x:c r="L333" s="5" t="n">
        <x:f>SUM(G333:I333)</x:f>
        <x:v>365.02</x:v>
      </x:c>
      <x:c r="M333" s="5" t="n">
        <x:f>F333-L333</x:f>
        <x:v>426.30000000000007</x:v>
      </x:c>
      <x:c r="N333" s="6" t="n">
        <x:f>IF(F333=0,0,M333/F333)</x:f>
        <x:v>0.5387201132285296</x:v>
      </x:c>
    </x:row>
    <x:row r="334" ht="24" customHeight="1">
      <x:c r="A334" s="2" t="str">
        <x:v>MG-2025-0307</x:v>
      </x:c>
      <x:c r="B334" s="3" t="n">
        <x:v>45801.5</x:v>
      </x:c>
      <x:c r="C334" s="2" t="str">
        <x:v>Sample Customer 031</x:v>
      </x:c>
      <x:c r="D334" s="2" t="str">
        <x:v>West Granger</x:v>
      </x:c>
      <x:c r="E334" s="2" t="str">
        <x:v>Landscape installation</x:v>
      </x:c>
      <x:c r="F334" s="4" t="n">
        <x:v>1775.85</x:v>
      </x:c>
      <x:c r="G334" s="4" t="n">
        <x:v>343.2</x:v>
      </x:c>
      <x:c r="H334" s="4" t="n">
        <x:v>302.38</x:v>
      </x:c>
      <x:c r="I334" s="4" t="n">
        <x:v>6.84</x:v>
      </x:c>
      <x:c r="J334" s="7" t="n">
        <x:v>14.3</x:v>
      </x:c>
      <x:c r="K334" s="2" t="str">
        <x:v>Card</x:v>
      </x:c>
      <x:c r="L334" s="5" t="n">
        <x:f>SUM(G334:I334)</x:f>
        <x:v>652.42</x:v>
      </x:c>
      <x:c r="M334" s="5" t="n">
        <x:f>F334-L334</x:f>
        <x:v>1123.4299999999998</x:v>
      </x:c>
      <x:c r="N334" s="6" t="n">
        <x:f>IF(F334=0,0,M334/F334)</x:f>
        <x:v>0.6326153672889039</x:v>
      </x:c>
    </x:row>
    <x:row r="335" ht="24" customHeight="1">
      <x:c r="A335" s="2" t="str">
        <x:v>MG-2025-0331</x:v>
      </x:c>
      <x:c r="B335" s="3" t="n">
        <x:v>45801.5</x:v>
      </x:c>
      <x:c r="C335" s="2" t="str">
        <x:v>Sample Customer 004</x:v>
      </x:c>
      <x:c r="D335" s="2" t="str">
        <x:v>Central Granger</x:v>
      </x:c>
      <x:c r="E335" s="2" t="str">
        <x:v>Landscape installation</x:v>
      </x:c>
      <x:c r="F335" s="4" t="n">
        <x:v>1374.19</x:v>
      </x:c>
      <x:c r="G335" s="4" t="n">
        <x:v>388.8</x:v>
      </x:c>
      <x:c r="H335" s="4" t="n">
        <x:v>152.76</x:v>
      </x:c>
      <x:c r="I335" s="4" t="n">
        <x:v>11.31</x:v>
      </x:c>
      <x:c r="J335" s="7" t="n">
        <x:v>16.2</x:v>
      </x:c>
      <x:c r="K335" s="2" t="str">
        <x:v>Card</x:v>
      </x:c>
      <x:c r="L335" s="5" t="n">
        <x:f>SUM(G335:I335)</x:f>
        <x:v>552.8699999999999</x:v>
      </x:c>
      <x:c r="M335" s="5" t="n">
        <x:f>F335-L335</x:f>
        <x:v>821.3200000000002</x:v>
      </x:c>
      <x:c r="N335" s="6" t="n">
        <x:f>IF(F335=0,0,M335/F335)</x:f>
        <x:v>0.597675721697873</x:v>
      </x:c>
    </x:row>
    <x:row r="336" ht="24" customHeight="1">
      <x:c r="A336" s="2" t="str">
        <x:v>MG-2025-0252</x:v>
      </x:c>
      <x:c r="B336" s="3" t="n">
        <x:v>45802.5</x:v>
      </x:c>
      <x:c r="C336" s="2" t="str">
        <x:v>Sample Customer 062</x:v>
      </x:c>
      <x:c r="D336" s="2" t="str">
        <x:v>East Granger</x:v>
      </x:c>
      <x:c r="E336" s="2" t="str">
        <x:v>Seasonal cleanup</x:v>
      </x:c>
      <x:c r="F336" s="4" t="n">
        <x:v>341.61</x:v>
      </x:c>
      <x:c r="G336" s="4" t="n">
        <x:v>67.2</x:v>
      </x:c>
      <x:c r="H336" s="4" t="n">
        <x:v>10.73</x:v>
      </x:c>
      <x:c r="I336" s="4" t="n">
        <x:v>3.59</x:v>
      </x:c>
      <x:c r="J336" s="7" t="n">
        <x:v>2.8</x:v>
      </x:c>
      <x:c r="K336" s="2" t="str">
        <x:v>Card</x:v>
      </x:c>
      <x:c r="L336" s="5" t="n">
        <x:f>SUM(G336:I336)</x:f>
        <x:v>81.52000000000001</x:v>
      </x:c>
      <x:c r="M336" s="5" t="n">
        <x:f>F336-L336</x:f>
        <x:v>260.09000000000003</x:v>
      </x:c>
      <x:c r="N336" s="6" t="n">
        <x:f>IF(F336=0,0,M336/F336)</x:f>
        <x:v>0.7613652996106672</x:v>
      </x:c>
    </x:row>
    <x:row r="337" ht="24" customHeight="1">
      <x:c r="A337" s="2" t="str">
        <x:v>MG-2025-0328</x:v>
      </x:c>
      <x:c r="B337" s="3" t="n">
        <x:v>45802.5</x:v>
      </x:c>
      <x:c r="C337" s="2" t="str">
        <x:v>Sample Customer 022</x:v>
      </x:c>
      <x:c r="D337" s="2" t="str">
        <x:v>South Granger</x:v>
      </x:c>
      <x:c r="E337" s="2" t="str">
        <x:v>Seasonal cleanup</x:v>
      </x:c>
      <x:c r="F337" s="4" t="n">
        <x:v>238.42</x:v>
      </x:c>
      <x:c r="G337" s="4" t="n">
        <x:v>100.8</x:v>
      </x:c>
      <x:c r="H337" s="4" t="n">
        <x:v>11.23</x:v>
      </x:c>
      <x:c r="I337" s="4" t="n">
        <x:v>7</x:v>
      </x:c>
      <x:c r="J337" s="7" t="n">
        <x:v>4.2</x:v>
      </x:c>
      <x:c r="K337" s="2" t="str">
        <x:v>Bank transfer</x:v>
      </x:c>
      <x:c r="L337" s="5" t="n">
        <x:f>SUM(G337:I337)</x:f>
        <x:v>119.03</x:v>
      </x:c>
      <x:c r="M337" s="5" t="n">
        <x:f>F337-L337</x:f>
        <x:v>119.38999999999999</x:v>
      </x:c>
      <x:c r="N337" s="6" t="n">
        <x:f>IF(F337=0,0,M337/F337)</x:f>
        <x:v>0.5007549702206191</x:v>
      </x:c>
    </x:row>
    <x:row r="338" ht="24" customHeight="1">
      <x:c r="A338" s="2" t="str">
        <x:v>MG-2025-0348</x:v>
      </x:c>
      <x:c r="B338" s="3" t="n">
        <x:v>45802.5</x:v>
      </x:c>
      <x:c r="C338" s="2" t="str">
        <x:v>Sample Customer 098</x:v>
      </x:c>
      <x:c r="D338" s="2" t="str">
        <x:v>East Granger</x:v>
      </x:c>
      <x:c r="E338" s="2" t="str">
        <x:v>Seasonal cleanup</x:v>
      </x:c>
      <x:c r="F338" s="4" t="n">
        <x:v>311.22</x:v>
      </x:c>
      <x:c r="G338" s="4" t="n">
        <x:v>100.8</x:v>
      </x:c>
      <x:c r="H338" s="4" t="n">
        <x:v>7.5</x:v>
      </x:c>
      <x:c r="I338" s="4" t="n">
        <x:v>11.3</x:v>
      </x:c>
      <x:c r="J338" s="7" t="n">
        <x:v>4.2</x:v>
      </x:c>
      <x:c r="K338" s="2" t="str">
        <x:v>Card</x:v>
      </x:c>
      <x:c r="L338" s="5" t="n">
        <x:f>SUM(G338:I338)</x:f>
        <x:v>119.6</x:v>
      </x:c>
      <x:c r="M338" s="5" t="n">
        <x:f>F338-L338</x:f>
        <x:v>191.62000000000003</x:v>
      </x:c>
      <x:c r="N338" s="6" t="n">
        <x:f>IF(F338=0,0,M338/F338)</x:f>
        <x:v>0.6157059314954052</x:v>
      </x:c>
    </x:row>
    <x:row r="339" ht="24" customHeight="1">
      <x:c r="A339" s="2" t="str">
        <x:v>MG-2025-0236</x:v>
      </x:c>
      <x:c r="B339" s="3" t="n">
        <x:v>45804.5</x:v>
      </x:c>
      <x:c r="C339" s="2" t="str">
        <x:v>Sample Customer 076</x:v>
      </x:c>
      <x:c r="D339" s="2" t="str">
        <x:v>North Granger</x:v>
      </x:c>
      <x:c r="E339" s="2" t="str">
        <x:v>Lawn care</x:v>
      </x:c>
      <x:c r="F339" s="4" t="n">
        <x:v>78.92</x:v>
      </x:c>
      <x:c r="G339" s="4" t="n">
        <x:v>28.8</x:v>
      </x:c>
      <x:c r="H339" s="4" t="n">
        <x:v>3.82</x:v>
      </x:c>
      <x:c r="I339" s="4" t="n">
        <x:v>6</x:v>
      </x:c>
      <x:c r="J339" s="7" t="n">
        <x:v>1.2</x:v>
      </x:c>
      <x:c r="K339" s="2" t="str">
        <x:v>Card</x:v>
      </x:c>
      <x:c r="L339" s="5" t="n">
        <x:f>SUM(G339:I339)</x:f>
        <x:v>38.62</x:v>
      </x:c>
      <x:c r="M339" s="5" t="n">
        <x:f>F339-L339</x:f>
        <x:v>40.300000000000004</x:v>
      </x:c>
      <x:c r="N339" s="6" t="n">
        <x:f>IF(F339=0,0,M339/F339)</x:f>
        <x:v>0.5106436898124683</x:v>
      </x:c>
    </x:row>
    <x:row r="340" ht="24" customHeight="1">
      <x:c r="A340" s="2" t="str">
        <x:v>MG-2025-0248</x:v>
      </x:c>
      <x:c r="B340" s="3" t="n">
        <x:v>45804.5</x:v>
      </x:c>
      <x:c r="C340" s="2" t="str">
        <x:v>Sample Customer 092</x:v>
      </x:c>
      <x:c r="D340" s="2" t="str">
        <x:v>East Granger</x:v>
      </x:c>
      <x:c r="E340" s="2" t="str">
        <x:v>Lawn care</x:v>
      </x:c>
      <x:c r="F340" s="4" t="n">
        <x:v>82.03</x:v>
      </x:c>
      <x:c r="G340" s="4" t="n">
        <x:v>31.2</x:v>
      </x:c>
      <x:c r="H340" s="4" t="n">
        <x:v>4.09</x:v>
      </x:c>
      <x:c r="I340" s="4" t="n">
        <x:v>5.14</x:v>
      </x:c>
      <x:c r="J340" s="7" t="n">
        <x:v>1.3</x:v>
      </x:c>
      <x:c r="K340" s="2" t="str">
        <x:v>Check</x:v>
      </x:c>
      <x:c r="L340" s="5" t="n">
        <x:f>SUM(G340:I340)</x:f>
        <x:v>40.43</x:v>
      </x:c>
      <x:c r="M340" s="5" t="n">
        <x:f>F340-L340</x:f>
        <x:v>41.6</x:v>
      </x:c>
      <x:c r="N340" s="6" t="n">
        <x:f>IF(F340=0,0,M340/F340)</x:f>
        <x:v>0.5071315372424723</x:v>
      </x:c>
    </x:row>
    <x:row r="341" ht="24" customHeight="1">
      <x:c r="A341" s="2" t="str">
        <x:v>MG-2025-0264</x:v>
      </x:c>
      <x:c r="B341" s="3" t="n">
        <x:v>45804.5</x:v>
      </x:c>
      <x:c r="C341" s="2" t="str">
        <x:v>Sample Customer 078</x:v>
      </x:c>
      <x:c r="D341" s="2" t="str">
        <x:v>North Granger</x:v>
      </x:c>
      <x:c r="E341" s="2" t="str">
        <x:v>Lawn care</x:v>
      </x:c>
      <x:c r="F341" s="4" t="n">
        <x:v>74.81</x:v>
      </x:c>
      <x:c r="G341" s="4" t="n">
        <x:v>36</x:v>
      </x:c>
      <x:c r="H341" s="4" t="n">
        <x:v>3.76</x:v>
      </x:c>
      <x:c r="I341" s="4" t="n">
        <x:v>11.02</x:v>
      </x:c>
      <x:c r="J341" s="7" t="n">
        <x:v>1.5</x:v>
      </x:c>
      <x:c r="K341" s="2" t="str">
        <x:v>Card</x:v>
      </x:c>
      <x:c r="L341" s="5" t="n">
        <x:f>SUM(G341:I341)</x:f>
        <x:v>50.78</x:v>
      </x:c>
      <x:c r="M341" s="5" t="n">
        <x:f>F341-L341</x:f>
        <x:v>24.03</x:v>
      </x:c>
      <x:c r="N341" s="6" t="n">
        <x:f>IF(F341=0,0,M341/F341)</x:f>
        <x:v>0.321213741478412</x:v>
      </x:c>
    </x:row>
    <x:row r="342" ht="24" customHeight="1">
      <x:c r="A342" s="2" t="str">
        <x:v>MG-2025-0347</x:v>
      </x:c>
      <x:c r="B342" s="3" t="n">
        <x:v>45804.5</x:v>
      </x:c>
      <x:c r="C342" s="2" t="str">
        <x:v>Sample Customer 066</x:v>
      </x:c>
      <x:c r="D342" s="2" t="str">
        <x:v>South Granger</x:v>
      </x:c>
      <x:c r="E342" s="2" t="str">
        <x:v>Lawn care</x:v>
      </x:c>
      <x:c r="F342" s="4" t="n">
        <x:v>55.71</x:v>
      </x:c>
      <x:c r="G342" s="4" t="n">
        <x:v>33.6</x:v>
      </x:c>
      <x:c r="H342" s="4" t="n">
        <x:v>2.95</x:v>
      </x:c>
      <x:c r="I342" s="4" t="n">
        <x:v>6.67</x:v>
      </x:c>
      <x:c r="J342" s="7" t="n">
        <x:v>1.4</x:v>
      </x:c>
      <x:c r="K342" s="2" t="str">
        <x:v>Card</x:v>
      </x:c>
      <x:c r="L342" s="5" t="n">
        <x:f>SUM(G342:I342)</x:f>
        <x:v>43.220000000000006</x:v>
      </x:c>
      <x:c r="M342" s="5" t="n">
        <x:f>F342-L342</x:f>
        <x:v>12.489999999999995</x:v>
      </x:c>
      <x:c r="N342" s="6" t="n">
        <x:f>IF(F342=0,0,M342/F342)</x:f>
        <x:v>0.22419673308203186</x:v>
      </x:c>
    </x:row>
    <x:row r="343" ht="24" customHeight="1">
      <x:c r="A343" s="2" t="str">
        <x:v>MG-2025-0354</x:v>
      </x:c>
      <x:c r="B343" s="3" t="n">
        <x:v>45804.5</x:v>
      </x:c>
      <x:c r="C343" s="2" t="str">
        <x:v>Sample Customer 017</x:v>
      </x:c>
      <x:c r="D343" s="2" t="str">
        <x:v>Central Granger</x:v>
      </x:c>
      <x:c r="E343" s="2" t="str">
        <x:v>Seasonal cleanup</x:v>
      </x:c>
      <x:c r="F343" s="4" t="n">
        <x:v>251.24</x:v>
      </x:c>
      <x:c r="G343" s="4" t="n">
        <x:v>60</x:v>
      </x:c>
      <x:c r="H343" s="4" t="n">
        <x:v>8.26</x:v>
      </x:c>
      <x:c r="I343" s="4" t="n">
        <x:v>5.48</x:v>
      </x:c>
      <x:c r="J343" s="7" t="n">
        <x:v>2.5</x:v>
      </x:c>
      <x:c r="K343" s="2" t="str">
        <x:v>Check</x:v>
      </x:c>
      <x:c r="L343" s="5" t="n">
        <x:f>SUM(G343:I343)</x:f>
        <x:v>73.74000000000001</x:v>
      </x:c>
      <x:c r="M343" s="5" t="n">
        <x:f>F343-L343</x:f>
        <x:v>177.5</x:v>
      </x:c>
      <x:c r="N343" s="6" t="n">
        <x:f>IF(F343=0,0,M343/F343)</x:f>
        <x:v>0.706495780926604</x:v>
      </x:c>
    </x:row>
    <x:row r="344" ht="24" customHeight="1">
      <x:c r="A344" s="2" t="str">
        <x:v>MG-2025-0237</x:v>
      </x:c>
      <x:c r="B344" s="3" t="n">
        <x:v>45805.5</x:v>
      </x:c>
      <x:c r="C344" s="2" t="str">
        <x:v>Sample Customer 048</x:v>
      </x:c>
      <x:c r="D344" s="2" t="str">
        <x:v>Central Granger</x:v>
      </x:c>
      <x:c r="E344" s="2" t="str">
        <x:v>Lawn care</x:v>
      </x:c>
      <x:c r="F344" s="4" t="n">
        <x:v>55.56</x:v>
      </x:c>
      <x:c r="G344" s="4" t="n">
        <x:v>26.4</x:v>
      </x:c>
      <x:c r="H344" s="4" t="n">
        <x:v>1.79</x:v>
      </x:c>
      <x:c r="I344" s="4" t="n">
        <x:v>11.99</x:v>
      </x:c>
      <x:c r="J344" s="7" t="n">
        <x:v>1.1</x:v>
      </x:c>
      <x:c r="K344" s="2" t="str">
        <x:v>Check</x:v>
      </x:c>
      <x:c r="L344" s="5" t="n">
        <x:f>SUM(G344:I344)</x:f>
        <x:v>40.18</x:v>
      </x:c>
      <x:c r="M344" s="5" t="n">
        <x:f>F344-L344</x:f>
        <x:v>15.380000000000003</x:v>
      </x:c>
      <x:c r="N344" s="6" t="n">
        <x:f>IF(F344=0,0,M344/F344)</x:f>
        <x:v>0.2768178545716343</x:v>
      </x:c>
    </x:row>
    <x:row r="345" ht="24" customHeight="1">
      <x:c r="A345" s="2" t="str">
        <x:v>MG-2025-0241</x:v>
      </x:c>
      <x:c r="B345" s="3" t="n">
        <x:v>45805.5</x:v>
      </x:c>
      <x:c r="C345" s="2" t="str">
        <x:v>Sample Customer 020</x:v>
      </x:c>
      <x:c r="D345" s="2" t="str">
        <x:v>Central Granger</x:v>
      </x:c>
      <x:c r="E345" s="2" t="str">
        <x:v>Lawn care</x:v>
      </x:c>
      <x:c r="F345" s="4" t="n">
        <x:v>58.63</x:v>
      </x:c>
      <x:c r="G345" s="4" t="n">
        <x:v>28.8</x:v>
      </x:c>
      <x:c r="H345" s="4" t="n">
        <x:v>2.61</x:v>
      </x:c>
      <x:c r="I345" s="4" t="n">
        <x:v>7.72</x:v>
      </x:c>
      <x:c r="J345" s="7" t="n">
        <x:v>1.2</x:v>
      </x:c>
      <x:c r="K345" s="2" t="str">
        <x:v>Check</x:v>
      </x:c>
      <x:c r="L345" s="5" t="n">
        <x:f>SUM(G345:I345)</x:f>
        <x:v>39.13</x:v>
      </x:c>
      <x:c r="M345" s="5" t="n">
        <x:f>F345-L345</x:f>
        <x:v>19.5</x:v>
      </x:c>
      <x:c r="N345" s="6" t="n">
        <x:f>IF(F345=0,0,M345/F345)</x:f>
        <x:v>0.3325942350332594</x:v>
      </x:c>
    </x:row>
    <x:row r="346" ht="24" customHeight="1">
      <x:c r="A346" s="2" t="str">
        <x:v>MG-2025-0243</x:v>
      </x:c>
      <x:c r="B346" s="3" t="n">
        <x:v>45805.5</x:v>
      </x:c>
      <x:c r="C346" s="2" t="str">
        <x:v>Sample Customer 041</x:v>
      </x:c>
      <x:c r="D346" s="2" t="str">
        <x:v>South Granger</x:v>
      </x:c>
      <x:c r="E346" s="2" t="str">
        <x:v>Mulch &amp; planting</x:v>
      </x:c>
      <x:c r="F346" s="4" t="n">
        <x:v>669.39</x:v>
      </x:c>
      <x:c r="G346" s="4" t="n">
        <x:v>158.4</x:v>
      </x:c>
      <x:c r="H346" s="4" t="n">
        <x:v>114.48</x:v>
      </x:c>
      <x:c r="I346" s="4" t="n">
        <x:v>9.76</x:v>
      </x:c>
      <x:c r="J346" s="7" t="n">
        <x:v>6.6</x:v>
      </x:c>
      <x:c r="K346" s="2" t="str">
        <x:v>Check</x:v>
      </x:c>
      <x:c r="L346" s="5" t="n">
        <x:f>SUM(G346:I346)</x:f>
        <x:v>282.64</x:v>
      </x:c>
      <x:c r="M346" s="5" t="n">
        <x:f>F346-L346</x:f>
        <x:v>386.75</x:v>
      </x:c>
      <x:c r="N346" s="6" t="n">
        <x:f>IF(F346=0,0,M346/F346)</x:f>
        <x:v>0.5777648306667265</x:v>
      </x:c>
    </x:row>
    <x:row r="347" ht="24" customHeight="1">
      <x:c r="A347" s="2" t="str">
        <x:v>MG-2025-0301</x:v>
      </x:c>
      <x:c r="B347" s="3" t="n">
        <x:v>45805.5</x:v>
      </x:c>
      <x:c r="C347" s="2" t="str">
        <x:v>Sample Customer 073</x:v>
      </x:c>
      <x:c r="D347" s="2" t="str">
        <x:v>West Granger</x:v>
      </x:c>
      <x:c r="E347" s="2" t="str">
        <x:v>Lawn care</x:v>
      </x:c>
      <x:c r="F347" s="4" t="n">
        <x:v>74.66</x:v>
      </x:c>
      <x:c r="G347" s="4" t="n">
        <x:v>24</x:v>
      </x:c>
      <x:c r="H347" s="4" t="n">
        <x:v>3.97</x:v>
      </x:c>
      <x:c r="I347" s="4" t="n">
        <x:v>3.81</x:v>
      </x:c>
      <x:c r="J347" s="7" t="n">
        <x:v>1</x:v>
      </x:c>
      <x:c r="K347" s="2" t="str">
        <x:v>Check</x:v>
      </x:c>
      <x:c r="L347" s="5" t="n">
        <x:f>SUM(G347:I347)</x:f>
        <x:v>31.779999999999998</x:v>
      </x:c>
      <x:c r="M347" s="5" t="n">
        <x:f>F347-L347</x:f>
        <x:v>42.879999999999995</x:v>
      </x:c>
      <x:c r="N347" s="6" t="n">
        <x:f>IF(F347=0,0,M347/F347)</x:f>
        <x:v>0.5743369943744977</x:v>
      </x:c>
    </x:row>
    <x:row r="348" ht="24" customHeight="1">
      <x:c r="A348" s="2" t="str">
        <x:v>MG-2025-0319</x:v>
      </x:c>
      <x:c r="B348" s="3" t="n">
        <x:v>45805.5</x:v>
      </x:c>
      <x:c r="C348" s="2" t="str">
        <x:v>Sample Customer 108</x:v>
      </x:c>
      <x:c r="D348" s="2" t="str">
        <x:v>North Granger</x:v>
      </x:c>
      <x:c r="E348" s="2" t="str">
        <x:v>Seasonal cleanup</x:v>
      </x:c>
      <x:c r="F348" s="4" t="n">
        <x:v>348.59</x:v>
      </x:c>
      <x:c r="G348" s="4" t="n">
        <x:v>69.6</x:v>
      </x:c>
      <x:c r="H348" s="4" t="n">
        <x:v>11.64</x:v>
      </x:c>
      <x:c r="I348" s="4" t="n">
        <x:v>11.15</x:v>
      </x:c>
      <x:c r="J348" s="7" t="n">
        <x:v>2.9</x:v>
      </x:c>
      <x:c r="K348" s="2" t="str">
        <x:v>Check</x:v>
      </x:c>
      <x:c r="L348" s="5" t="n">
        <x:f>SUM(G348:I348)</x:f>
        <x:v>92.39</x:v>
      </x:c>
      <x:c r="M348" s="5" t="n">
        <x:f>F348-L348</x:f>
        <x:v>256.2</x:v>
      </x:c>
      <x:c r="N348" s="6" t="n">
        <x:f>IF(F348=0,0,M348/F348)</x:f>
        <x:v>0.734960842250208</x:v>
      </x:c>
    </x:row>
    <x:row r="349" ht="24" customHeight="1">
      <x:c r="A349" s="2" t="str">
        <x:v>MG-2025-0349</x:v>
      </x:c>
      <x:c r="B349" s="3" t="n">
        <x:v>45805.5</x:v>
      </x:c>
      <x:c r="C349" s="2" t="str">
        <x:v>Sample Customer 039</x:v>
      </x:c>
      <x:c r="D349" s="2" t="str">
        <x:v>West Granger</x:v>
      </x:c>
      <x:c r="E349" s="2" t="str">
        <x:v>Mulch &amp; planting</x:v>
      </x:c>
      <x:c r="F349" s="4" t="n">
        <x:v>530.47</x:v>
      </x:c>
      <x:c r="G349" s="4" t="n">
        <x:v>132</x:v>
      </x:c>
      <x:c r="H349" s="4" t="n">
        <x:v>112.51</x:v>
      </x:c>
      <x:c r="I349" s="4" t="n">
        <x:v>3.87</x:v>
      </x:c>
      <x:c r="J349" s="7" t="n">
        <x:v>5.5</x:v>
      </x:c>
      <x:c r="K349" s="2" t="str">
        <x:v>Card</x:v>
      </x:c>
      <x:c r="L349" s="5" t="n">
        <x:f>SUM(G349:I349)</x:f>
        <x:v>248.38</x:v>
      </x:c>
      <x:c r="M349" s="5" t="n">
        <x:f>F349-L349</x:f>
        <x:v>282.09000000000003</x:v>
      </x:c>
      <x:c r="N349" s="6" t="n">
        <x:f>IF(F349=0,0,M349/F349)</x:f>
        <x:v>0.5317737101061323</x:v>
      </x:c>
    </x:row>
    <x:row r="350" ht="24" customHeight="1">
      <x:c r="A350" s="2" t="str">
        <x:v>MG-2025-0258</x:v>
      </x:c>
      <x:c r="B350" s="3" t="n">
        <x:v>45806.5</x:v>
      </x:c>
      <x:c r="C350" s="2" t="str">
        <x:v>Sample Customer 044</x:v>
      </x:c>
      <x:c r="D350" s="2" t="str">
        <x:v>Central Granger</x:v>
      </x:c>
      <x:c r="E350" s="2" t="str">
        <x:v>Mulch &amp; planting</x:v>
      </x:c>
      <x:c r="F350" s="4" t="n">
        <x:v>704.53</x:v>
      </x:c>
      <x:c r="G350" s="4" t="n">
        <x:v>180</x:v>
      </x:c>
      <x:c r="H350" s="4" t="n">
        <x:v>86.53</x:v>
      </x:c>
      <x:c r="I350" s="4" t="n">
        <x:v>11.56</x:v>
      </x:c>
      <x:c r="J350" s="7" t="n">
        <x:v>7.5</x:v>
      </x:c>
      <x:c r="K350" s="2" t="str">
        <x:v>Bank transfer</x:v>
      </x:c>
      <x:c r="L350" s="5" t="n">
        <x:f>SUM(G350:I350)</x:f>
        <x:v>278.09</x:v>
      </x:c>
      <x:c r="M350" s="5" t="n">
        <x:f>F350-L350</x:f>
        <x:v>426.44</x:v>
      </x:c>
      <x:c r="N350" s="6" t="n">
        <x:f>IF(F350=0,0,M350/F350)</x:f>
        <x:v>0.6052829545938427</x:v>
      </x:c>
    </x:row>
    <x:row r="351" ht="24" customHeight="1">
      <x:c r="A351" s="2" t="str">
        <x:v>MG-2025-0315</x:v>
      </x:c>
      <x:c r="B351" s="3" t="n">
        <x:v>45806.5</x:v>
      </x:c>
      <x:c r="C351" s="2" t="str">
        <x:v>Sample Customer 111</x:v>
      </x:c>
      <x:c r="D351" s="2" t="str">
        <x:v>West Granger</x:v>
      </x:c>
      <x:c r="E351" s="2" t="str">
        <x:v>Lawn care</x:v>
      </x:c>
      <x:c r="F351" s="4" t="n">
        <x:v>61.49</x:v>
      </x:c>
      <x:c r="G351" s="4" t="n">
        <x:v>26.4</x:v>
      </x:c>
      <x:c r="H351" s="4" t="n">
        <x:v>1.44</x:v>
      </x:c>
      <x:c r="I351" s="4" t="n">
        <x:v>12.01</x:v>
      </x:c>
      <x:c r="J351" s="7" t="n">
        <x:v>1.1</x:v>
      </x:c>
      <x:c r="K351" s="2" t="str">
        <x:v>Card</x:v>
      </x:c>
      <x:c r="L351" s="5" t="n">
        <x:f>SUM(G351:I351)</x:f>
        <x:v>39.85</x:v>
      </x:c>
      <x:c r="M351" s="5" t="n">
        <x:f>F351-L351</x:f>
        <x:v>21.64</x:v>
      </x:c>
      <x:c r="N351" s="6" t="n">
        <x:f>IF(F351=0,0,M351/F351)</x:f>
        <x:v>0.35192714262481706</x:v>
      </x:c>
    </x:row>
    <x:row r="352" ht="24" customHeight="1">
      <x:c r="A352" s="2" t="str">
        <x:v>MG-2025-0251</x:v>
      </x:c>
      <x:c r="B352" s="3" t="n">
        <x:v>45807.5</x:v>
      </x:c>
      <x:c r="C352" s="2" t="str">
        <x:v>Sample Customer 088</x:v>
      </x:c>
      <x:c r="D352" s="2" t="str">
        <x:v>East Granger</x:v>
      </x:c>
      <x:c r="E352" s="2" t="str">
        <x:v>Mulch &amp; planting</x:v>
      </x:c>
      <x:c r="F352" s="4" t="n">
        <x:v>521.68</x:v>
      </x:c>
      <x:c r="G352" s="4" t="n">
        <x:v>158.4</x:v>
      </x:c>
      <x:c r="H352" s="4" t="n">
        <x:v>115.18</x:v>
      </x:c>
      <x:c r="I352" s="4" t="n">
        <x:v>7.07</x:v>
      </x:c>
      <x:c r="J352" s="7" t="n">
        <x:v>6.6</x:v>
      </x:c>
      <x:c r="K352" s="2" t="str">
        <x:v>Bank transfer</x:v>
      </x:c>
      <x:c r="L352" s="5" t="n">
        <x:f>SUM(G352:I352)</x:f>
        <x:v>280.65000000000003</x:v>
      </x:c>
      <x:c r="M352" s="5" t="n">
        <x:f>F352-L352</x:f>
        <x:v>241.02999999999992</x:v>
      </x:c>
      <x:c r="N352" s="6" t="n">
        <x:f>IF(F352=0,0,M352/F352)</x:f>
        <x:v>0.4620265296733629</x:v>
      </x:c>
    </x:row>
    <x:row r="353" ht="24" customHeight="1">
      <x:c r="A353" s="2" t="str">
        <x:v>MG-2025-0270</x:v>
      </x:c>
      <x:c r="B353" s="3" t="n">
        <x:v>45807.5</x:v>
      </x:c>
      <x:c r="C353" s="2" t="str">
        <x:v>Sample Customer 055</x:v>
      </x:c>
      <x:c r="D353" s="2" t="str">
        <x:v>South Granger</x:v>
      </x:c>
      <x:c r="E353" s="2" t="str">
        <x:v>Lawn care</x:v>
      </x:c>
      <x:c r="F353" s="4" t="n">
        <x:v>54.07</x:v>
      </x:c>
      <x:c r="G353" s="4" t="n">
        <x:v>36</x:v>
      </x:c>
      <x:c r="H353" s="4" t="n">
        <x:v>3.1</x:v>
      </x:c>
      <x:c r="I353" s="4" t="n">
        <x:v>3.69</x:v>
      </x:c>
      <x:c r="J353" s="7" t="n">
        <x:v>1.5</x:v>
      </x:c>
      <x:c r="K353" s="2" t="str">
        <x:v>Bank transfer</x:v>
      </x:c>
      <x:c r="L353" s="5" t="n">
        <x:f>SUM(G353:I353)</x:f>
        <x:v>42.79</x:v>
      </x:c>
      <x:c r="M353" s="5" t="n">
        <x:f>F353-L353</x:f>
        <x:v>11.280000000000001</x:v>
      </x:c>
      <x:c r="N353" s="6" t="n">
        <x:f>IF(F353=0,0,M353/F353)</x:f>
        <x:v>0.20861845755502129</x:v>
      </x:c>
    </x:row>
    <x:row r="354" ht="24" customHeight="1">
      <x:c r="A354" s="2" t="str">
        <x:v>MG-2025-0275</x:v>
      </x:c>
      <x:c r="B354" s="3" t="n">
        <x:v>45807.5</x:v>
      </x:c>
      <x:c r="C354" s="2" t="str">
        <x:v>Sample Customer 055</x:v>
      </x:c>
      <x:c r="D354" s="2" t="str">
        <x:v>South Granger</x:v>
      </x:c>
      <x:c r="E354" s="2" t="str">
        <x:v>Landscape installation</x:v>
      </x:c>
      <x:c r="F354" s="4" t="n">
        <x:v>1756.94</x:v>
      </x:c>
      <x:c r="G354" s="4" t="n">
        <x:v>261.6</x:v>
      </x:c>
      <x:c r="H354" s="4" t="n">
        <x:v>254.76</x:v>
      </x:c>
      <x:c r="I354" s="4" t="n">
        <x:v>5.76</x:v>
      </x:c>
      <x:c r="J354" s="7" t="n">
        <x:v>10.9</x:v>
      </x:c>
      <x:c r="K354" s="2" t="str">
        <x:v>Check</x:v>
      </x:c>
      <x:c r="L354" s="5" t="n">
        <x:f>SUM(G354:I354)</x:f>
        <x:v>522.12</x:v>
      </x:c>
      <x:c r="M354" s="5" t="n">
        <x:f>F354-L354</x:f>
        <x:v>1234.8200000000002</x:v>
      </x:c>
      <x:c r="N354" s="6" t="n">
        <x:f>IF(F354=0,0,M354/F354)</x:f>
        <x:v>0.702824228488167</x:v>
      </x:c>
    </x:row>
    <x:row r="355" ht="24" customHeight="1">
      <x:c r="A355" s="2" t="str">
        <x:v>MG-2025-0290</x:v>
      </x:c>
      <x:c r="B355" s="3" t="n">
        <x:v>45807.5</x:v>
      </x:c>
      <x:c r="C355" s="2" t="str">
        <x:v>Sample Customer 113</x:v>
      </x:c>
      <x:c r="D355" s="2" t="str">
        <x:v>East Granger</x:v>
      </x:c>
      <x:c r="E355" s="2" t="str">
        <x:v>Landscape installation</x:v>
      </x:c>
      <x:c r="F355" s="4" t="n">
        <x:v>1231.49</x:v>
      </x:c>
      <x:c r="G355" s="4" t="n">
        <x:v>400.8</x:v>
      </x:c>
      <x:c r="H355" s="4" t="n">
        <x:v>198.31</x:v>
      </x:c>
      <x:c r="I355" s="4" t="n">
        <x:v>11.4</x:v>
      </x:c>
      <x:c r="J355" s="7" t="n">
        <x:v>16.7</x:v>
      </x:c>
      <x:c r="K355" s="2" t="str">
        <x:v>Card</x:v>
      </x:c>
      <x:c r="L355" s="5" t="n">
        <x:f>SUM(G355:I355)</x:f>
        <x:v>610.51</x:v>
      </x:c>
      <x:c r="M355" s="5" t="n">
        <x:f>F355-L355</x:f>
        <x:v>620.98</x:v>
      </x:c>
      <x:c r="N355" s="6" t="n">
        <x:f>IF(F355=0,0,M355/F355)</x:f>
        <x:v>0.504250948038555</x:v>
      </x:c>
    </x:row>
    <x:row r="356" ht="24" customHeight="1">
      <x:c r="A356" s="2" t="str">
        <x:v>MG-2025-0226</x:v>
      </x:c>
      <x:c r="B356" s="3" t="n">
        <x:v>45808.5</x:v>
      </x:c>
      <x:c r="C356" s="2" t="str">
        <x:v>Sample Customer 032</x:v>
      </x:c>
      <x:c r="D356" s="2" t="str">
        <x:v>South Granger</x:v>
      </x:c>
      <x:c r="E356" s="2" t="str">
        <x:v>Lawn care</x:v>
      </x:c>
      <x:c r="F356" s="4" t="n">
        <x:v>53.64</x:v>
      </x:c>
      <x:c r="G356" s="4" t="n">
        <x:v>36</x:v>
      </x:c>
      <x:c r="H356" s="4" t="n">
        <x:v>2.93</x:v>
      </x:c>
      <x:c r="I356" s="4" t="n">
        <x:v>7.18</x:v>
      </x:c>
      <x:c r="J356" s="7" t="n">
        <x:v>1.5</x:v>
      </x:c>
      <x:c r="K356" s="2" t="str">
        <x:v>Card</x:v>
      </x:c>
      <x:c r="L356" s="5" t="n">
        <x:f>SUM(G356:I356)</x:f>
        <x:v>46.11</x:v>
      </x:c>
      <x:c r="M356" s="5" t="n">
        <x:f>F356-L356</x:f>
        <x:v>7.530000000000001</x:v>
      </x:c>
      <x:c r="N356" s="6" t="n">
        <x:f>IF(F356=0,0,M356/F356)</x:f>
        <x:v>0.14038031319910516</x:v>
      </x:c>
    </x:row>
    <x:row r="357" ht="24" customHeight="1">
      <x:c r="A357" s="2" t="str">
        <x:v>MG-2025-0271</x:v>
      </x:c>
      <x:c r="B357" s="3" t="n">
        <x:v>45808.5</x:v>
      </x:c>
      <x:c r="C357" s="2" t="str">
        <x:v>Sample Customer 005</x:v>
      </x:c>
      <x:c r="D357" s="2" t="str">
        <x:v>South Granger</x:v>
      </x:c>
      <x:c r="E357" s="2" t="str">
        <x:v>Lawn care</x:v>
      </x:c>
      <x:c r="F357" s="4" t="n">
        <x:v>57.85</x:v>
      </x:c>
      <x:c r="G357" s="4" t="n">
        <x:v>21.6</x:v>
      </x:c>
      <x:c r="H357" s="4" t="n">
        <x:v>2.64</x:v>
      </x:c>
      <x:c r="I357" s="4" t="n">
        <x:v>10.29</x:v>
      </x:c>
      <x:c r="J357" s="7" t="n">
        <x:v>0.9</x:v>
      </x:c>
      <x:c r="K357" s="2" t="str">
        <x:v>Bank transfer</x:v>
      </x:c>
      <x:c r="L357" s="5" t="n">
        <x:f>SUM(G357:I357)</x:f>
        <x:v>34.53</x:v>
      </x:c>
      <x:c r="M357" s="5" t="n">
        <x:f>F357-L357</x:f>
        <x:v>23.32</x:v>
      </x:c>
      <x:c r="N357" s="6" t="n">
        <x:f>IF(F357=0,0,M357/F357)</x:f>
        <x:v>0.4031114952463267</x:v>
      </x:c>
    </x:row>
    <x:row r="358" ht="24" customHeight="1">
      <x:c r="A358" s="2" t="str">
        <x:v>MG-2025-0320</x:v>
      </x:c>
      <x:c r="B358" s="3" t="n">
        <x:v>45808.5</x:v>
      </x:c>
      <x:c r="C358" s="2" t="str">
        <x:v>Sample Customer 077</x:v>
      </x:c>
      <x:c r="D358" s="2" t="str">
        <x:v>Mishawaka area</x:v>
      </x:c>
      <x:c r="E358" s="2" t="str">
        <x:v>Lawn care</x:v>
      </x:c>
      <x:c r="F358" s="4" t="n">
        <x:v>62.42</x:v>
      </x:c>
      <x:c r="G358" s="4" t="n">
        <x:v>36</x:v>
      </x:c>
      <x:c r="H358" s="4" t="n">
        <x:v>1.75</x:v>
      </x:c>
      <x:c r="I358" s="4" t="n">
        <x:v>6.14</x:v>
      </x:c>
      <x:c r="J358" s="7" t="n">
        <x:v>1.5</x:v>
      </x:c>
      <x:c r="K358" s="2" t="str">
        <x:v>Bank transfer</x:v>
      </x:c>
      <x:c r="L358" s="5" t="n">
        <x:f>SUM(G358:I358)</x:f>
        <x:v>43.89</x:v>
      </x:c>
      <x:c r="M358" s="5" t="n">
        <x:f>F358-L358</x:f>
        <x:v>18.53</x:v>
      </x:c>
      <x:c r="N358" s="6" t="n">
        <x:f>IF(F358=0,0,M358/F358)</x:f>
        <x:v>0.2968599807753925</x:v>
      </x:c>
    </x:row>
    <x:row r="359" ht="24" customHeight="1">
      <x:c r="A359" s="2" t="str">
        <x:v>MG-2025-0352</x:v>
      </x:c>
      <x:c r="B359" s="3" t="n">
        <x:v>45808.5</x:v>
      </x:c>
      <x:c r="C359" s="2" t="str">
        <x:v>Sample Customer 036</x:v>
      </x:c>
      <x:c r="D359" s="2" t="str">
        <x:v>East Granger</x:v>
      </x:c>
      <x:c r="E359" s="2" t="str">
        <x:v>Landscape installation</x:v>
      </x:c>
      <x:c r="F359" s="4" t="n">
        <x:v>1282.07</x:v>
      </x:c>
      <x:c r="G359" s="4" t="n">
        <x:v>398.4</x:v>
      </x:c>
      <x:c r="H359" s="4" t="n">
        <x:v>176.98</x:v>
      </x:c>
      <x:c r="I359" s="4" t="n">
        <x:v>8.73</x:v>
      </x:c>
      <x:c r="J359" s="7" t="n">
        <x:v>16.6</x:v>
      </x:c>
      <x:c r="K359" s="2" t="str">
        <x:v>Check</x:v>
      </x:c>
      <x:c r="L359" s="5" t="n">
        <x:f>SUM(G359:I359)</x:f>
        <x:v>584.11</x:v>
      </x:c>
      <x:c r="M359" s="5" t="n">
        <x:f>F359-L359</x:f>
        <x:v>697.9599999999999</x:v>
      </x:c>
      <x:c r="N359" s="6" t="n">
        <x:f>IF(F359=0,0,M359/F359)</x:f>
        <x:v>0.5444008517475645</x:v>
      </x:c>
    </x:row>
    <x:row r="360" ht="24" customHeight="1">
      <x:c r="A360" s="2" t="str">
        <x:v>MG-2025-0356</x:v>
      </x:c>
      <x:c r="B360" s="3" t="n">
        <x:v>45809.5</x:v>
      </x:c>
      <x:c r="C360" s="2" t="str">
        <x:v>Sample Customer 096</x:v>
      </x:c>
      <x:c r="D360" s="2" t="str">
        <x:v>North Granger</x:v>
      </x:c>
      <x:c r="E360" s="2" t="str">
        <x:v>Lawn care</x:v>
      </x:c>
      <x:c r="F360" s="4" t="n">
        <x:v>82.43</x:v>
      </x:c>
      <x:c r="G360" s="4" t="n">
        <x:v>26.4</x:v>
      </x:c>
      <x:c r="H360" s="4" t="n">
        <x:v>4.78</x:v>
      </x:c>
      <x:c r="I360" s="4" t="n">
        <x:v>6.27</x:v>
      </x:c>
      <x:c r="J360" s="7" t="n">
        <x:v>1.1</x:v>
      </x:c>
      <x:c r="K360" s="2" t="str">
        <x:v>Check</x:v>
      </x:c>
      <x:c r="L360" s="5" t="n">
        <x:f>SUM(G360:I360)</x:f>
        <x:v>37.45</x:v>
      </x:c>
      <x:c r="M360" s="5" t="n">
        <x:f>F360-L360</x:f>
        <x:v>44.980000000000004</x:v>
      </x:c>
      <x:c r="N360" s="6" t="n">
        <x:f>IF(F360=0,0,M360/F360)</x:f>
        <x:v>0.5456751182821789</x:v>
      </x:c>
    </x:row>
    <x:row r="361" ht="24" customHeight="1">
      <x:c r="A361" s="2" t="str">
        <x:v>MG-2025-0372</x:v>
      </x:c>
      <x:c r="B361" s="3" t="n">
        <x:v>45809.5</x:v>
      </x:c>
      <x:c r="C361" s="2" t="str">
        <x:v>Sample Customer 064</x:v>
      </x:c>
      <x:c r="D361" s="2" t="str">
        <x:v>South Granger</x:v>
      </x:c>
      <x:c r="E361" s="2" t="str">
        <x:v>Lawn care</x:v>
      </x:c>
      <x:c r="F361" s="4" t="n">
        <x:v>59.84</x:v>
      </x:c>
      <x:c r="G361" s="4" t="n">
        <x:v>31.2</x:v>
      </x:c>
      <x:c r="H361" s="4" t="n">
        <x:v>1.37</x:v>
      </x:c>
      <x:c r="I361" s="4" t="n">
        <x:v>11.89</x:v>
      </x:c>
      <x:c r="J361" s="7" t="n">
        <x:v>1.3</x:v>
      </x:c>
      <x:c r="K361" s="2" t="str">
        <x:v>Bank transfer</x:v>
      </x:c>
      <x:c r="L361" s="5" t="n">
        <x:f>SUM(G361:I361)</x:f>
        <x:v>44.46</x:v>
      </x:c>
      <x:c r="M361" s="5" t="n">
        <x:f>F361-L361</x:f>
        <x:v>15.380000000000003</x:v>
      </x:c>
      <x:c r="N361" s="6" t="n">
        <x:f>IF(F361=0,0,M361/F361)</x:f>
        <x:v>0.25701871657754016</x:v>
      </x:c>
    </x:row>
    <x:row r="362" ht="24" customHeight="1">
      <x:c r="A362" s="2" t="str">
        <x:v>MG-2025-0391</x:v>
      </x:c>
      <x:c r="B362" s="3" t="n">
        <x:v>45809.5</x:v>
      </x:c>
      <x:c r="C362" s="2" t="str">
        <x:v>Sample Customer 004</x:v>
      </x:c>
      <x:c r="D362" s="2" t="str">
        <x:v>Central Granger</x:v>
      </x:c>
      <x:c r="E362" s="2" t="str">
        <x:v>Lawn care</x:v>
      </x:c>
      <x:c r="F362" s="4" t="n">
        <x:v>63.26</x:v>
      </x:c>
      <x:c r="G362" s="4" t="n">
        <x:v>33.6</x:v>
      </x:c>
      <x:c r="H362" s="4" t="n">
        <x:v>3.48</x:v>
      </x:c>
      <x:c r="I362" s="4" t="n">
        <x:v>12.51</x:v>
      </x:c>
      <x:c r="J362" s="7" t="n">
        <x:v>1.4</x:v>
      </x:c>
      <x:c r="K362" s="2" t="str">
        <x:v>Check</x:v>
      </x:c>
      <x:c r="L362" s="5" t="n">
        <x:f>SUM(G362:I362)</x:f>
        <x:v>49.589999999999996</x:v>
      </x:c>
      <x:c r="M362" s="5" t="n">
        <x:f>F362-L362</x:f>
        <x:v>13.670000000000002</x:v>
      </x:c>
      <x:c r="N362" s="6" t="n">
        <x:f>IF(F362=0,0,M362/F362)</x:f>
        <x:v>0.21609231742017077</x:v>
      </x:c>
    </x:row>
    <x:row r="363" ht="24" customHeight="1">
      <x:c r="A363" s="2" t="str">
        <x:v>MG-2025-0401</x:v>
      </x:c>
      <x:c r="B363" s="3" t="n">
        <x:v>45809.5</x:v>
      </x:c>
      <x:c r="C363" s="2" t="str">
        <x:v>Sample Customer 072</x:v>
      </x:c>
      <x:c r="D363" s="2" t="str">
        <x:v>Mishawaka area</x:v>
      </x:c>
      <x:c r="E363" s="2" t="str">
        <x:v>Landscape installation</x:v>
      </x:c>
      <x:c r="F363" s="4" t="n">
        <x:v>1341.14</x:v>
      </x:c>
      <x:c r="G363" s="4" t="n">
        <x:v>302.4</x:v>
      </x:c>
      <x:c r="H363" s="4" t="n">
        <x:v>274.27</x:v>
      </x:c>
      <x:c r="I363" s="4" t="n">
        <x:v>4.4</x:v>
      </x:c>
      <x:c r="J363" s="7" t="n">
        <x:v>12.6</x:v>
      </x:c>
      <x:c r="K363" s="2" t="str">
        <x:v>Card</x:v>
      </x:c>
      <x:c r="L363" s="5" t="n">
        <x:f>SUM(G363:I363)</x:f>
        <x:v>581.0699999999999</x:v>
      </x:c>
      <x:c r="M363" s="5" t="n">
        <x:f>F363-L363</x:f>
        <x:v>760.0700000000002</x:v>
      </x:c>
      <x:c r="N363" s="6" t="n">
        <x:f>IF(F363=0,0,M363/F363)</x:f>
        <x:v>0.5667342708442072</x:v>
      </x:c>
    </x:row>
    <x:row r="364" ht="24" customHeight="1">
      <x:c r="A364" s="2" t="str">
        <x:v>MG-2025-0371</x:v>
      </x:c>
      <x:c r="B364" s="3" t="n">
        <x:v>45810.5</x:v>
      </x:c>
      <x:c r="C364" s="2" t="str">
        <x:v>Sample Customer 113</x:v>
      </x:c>
      <x:c r="D364" s="2" t="str">
        <x:v>East Granger</x:v>
      </x:c>
      <x:c r="E364" s="2" t="str">
        <x:v>Lawn care</x:v>
      </x:c>
      <x:c r="F364" s="4" t="n">
        <x:v>68.83</x:v>
      </x:c>
      <x:c r="G364" s="4" t="n">
        <x:v>28.8</x:v>
      </x:c>
      <x:c r="H364" s="4" t="n">
        <x:v>3.44</x:v>
      </x:c>
      <x:c r="I364" s="4" t="n">
        <x:v>5.96</x:v>
      </x:c>
      <x:c r="J364" s="7" t="n">
        <x:v>1.2</x:v>
      </x:c>
      <x:c r="K364" s="2" t="str">
        <x:v>Card</x:v>
      </x:c>
      <x:c r="L364" s="5" t="n">
        <x:f>SUM(G364:I364)</x:f>
        <x:v>38.2</x:v>
      </x:c>
      <x:c r="M364" s="5" t="n">
        <x:f>F364-L364</x:f>
        <x:v>30.629999999999995</x:v>
      </x:c>
      <x:c r="N364" s="6" t="n">
        <x:f>IF(F364=0,0,M364/F364)</x:f>
        <x:v>0.44500944355658867</x:v>
      </x:c>
    </x:row>
    <x:row r="365" ht="24" customHeight="1">
      <x:c r="A365" s="2" t="str">
        <x:v>MG-2025-0384</x:v>
      </x:c>
      <x:c r="B365" s="3" t="n">
        <x:v>45810.5</x:v>
      </x:c>
      <x:c r="C365" s="2" t="str">
        <x:v>Sample Customer 093</x:v>
      </x:c>
      <x:c r="D365" s="2" t="str">
        <x:v>West Granger</x:v>
      </x:c>
      <x:c r="E365" s="2" t="str">
        <x:v>Lawn care</x:v>
      </x:c>
      <x:c r="F365" s="4" t="n">
        <x:v>76.08</x:v>
      </x:c>
      <x:c r="G365" s="4" t="n">
        <x:v>19.2</x:v>
      </x:c>
      <x:c r="H365" s="4" t="n">
        <x:v>4.13</x:v>
      </x:c>
      <x:c r="I365" s="4" t="n">
        <x:v>3.12</x:v>
      </x:c>
      <x:c r="J365" s="7" t="n">
        <x:v>0.8</x:v>
      </x:c>
      <x:c r="K365" s="2" t="str">
        <x:v>Bank transfer</x:v>
      </x:c>
      <x:c r="L365" s="5" t="n">
        <x:f>SUM(G365:I365)</x:f>
        <x:v>26.45</x:v>
      </x:c>
      <x:c r="M365" s="5" t="n">
        <x:f>F365-L365</x:f>
        <x:v>49.629999999999995</x:v>
      </x:c>
      <x:c r="N365" s="6" t="n">
        <x:f>IF(F365=0,0,M365/F365)</x:f>
        <x:v>0.6523396424815983</x:v>
      </x:c>
    </x:row>
    <x:row r="366" ht="24" customHeight="1">
      <x:c r="A366" s="2" t="str">
        <x:v>MG-2025-0387</x:v>
      </x:c>
      <x:c r="B366" s="3" t="n">
        <x:v>45810.5</x:v>
      </x:c>
      <x:c r="C366" s="2" t="str">
        <x:v>Sample Customer 074</x:v>
      </x:c>
      <x:c r="D366" s="2" t="str">
        <x:v>North Granger</x:v>
      </x:c>
      <x:c r="E366" s="2" t="str">
        <x:v>Lawn care</x:v>
      </x:c>
      <x:c r="F366" s="4" t="n">
        <x:v>68.32</x:v>
      </x:c>
      <x:c r="G366" s="4" t="n">
        <x:v>36</x:v>
      </x:c>
      <x:c r="H366" s="4" t="n">
        <x:v>1.86</x:v>
      </x:c>
      <x:c r="I366" s="4" t="n">
        <x:v>11.04</x:v>
      </x:c>
      <x:c r="J366" s="7" t="n">
        <x:v>1.5</x:v>
      </x:c>
      <x:c r="K366" s="2" t="str">
        <x:v>Bank transfer</x:v>
      </x:c>
      <x:c r="L366" s="5" t="n">
        <x:f>SUM(G366:I366)</x:f>
        <x:v>48.9</x:v>
      </x:c>
      <x:c r="M366" s="5" t="n">
        <x:f>F366-L366</x:f>
        <x:v>19.419999999999995</x:v>
      </x:c>
      <x:c r="N366" s="6" t="n">
        <x:f>IF(F366=0,0,M366/F366)</x:f>
        <x:v>0.28425058548009363</x:v>
      </x:c>
    </x:row>
    <x:row r="367" ht="24" customHeight="1">
      <x:c r="A367" s="2" t="str">
        <x:v>MG-2025-0417</x:v>
      </x:c>
      <x:c r="B367" s="3" t="n">
        <x:v>45810.5</x:v>
      </x:c>
      <x:c r="C367" s="2" t="str">
        <x:v>Sample Customer 026</x:v>
      </x:c>
      <x:c r="D367" s="2" t="str">
        <x:v>North Granger</x:v>
      </x:c>
      <x:c r="E367" s="2" t="str">
        <x:v>Seasonal cleanup</x:v>
      </x:c>
      <x:c r="F367" s="4" t="n">
        <x:v>281.41</x:v>
      </x:c>
      <x:c r="G367" s="4" t="n">
        <x:v>62.4</x:v>
      </x:c>
      <x:c r="H367" s="4" t="n">
        <x:v>14.66</x:v>
      </x:c>
      <x:c r="I367" s="4" t="n">
        <x:v>11.68</x:v>
      </x:c>
      <x:c r="J367" s="7" t="n">
        <x:v>2.6</x:v>
      </x:c>
      <x:c r="K367" s="2" t="str">
        <x:v>Card</x:v>
      </x:c>
      <x:c r="L367" s="5" t="n">
        <x:f>SUM(G367:I367)</x:f>
        <x:v>88.74000000000001</x:v>
      </x:c>
      <x:c r="M367" s="5" t="n">
        <x:f>F367-L367</x:f>
        <x:v>192.67000000000002</x:v>
      </x:c>
      <x:c r="N367" s="6" t="n">
        <x:f>IF(F367=0,0,M367/F367)</x:f>
        <x:v>0.6846593937671014</x:v>
      </x:c>
    </x:row>
    <x:row r="368" ht="24" customHeight="1">
      <x:c r="A368" s="2" t="str">
        <x:v>MG-2025-0446</x:v>
      </x:c>
      <x:c r="B368" s="3" t="n">
        <x:v>45810.5</x:v>
      </x:c>
      <x:c r="C368" s="2" t="str">
        <x:v>Sample Customer 113</x:v>
      </x:c>
      <x:c r="D368" s="2" t="str">
        <x:v>East Granger</x:v>
      </x:c>
      <x:c r="E368" s="2" t="str">
        <x:v>Lawn care</x:v>
      </x:c>
      <x:c r="F368" s="4" t="n">
        <x:v>65.35</x:v>
      </x:c>
      <x:c r="G368" s="4" t="n">
        <x:v>26.4</x:v>
      </x:c>
      <x:c r="H368" s="4" t="n">
        <x:v>2.58</x:v>
      </x:c>
      <x:c r="I368" s="4" t="n">
        <x:v>9.09</x:v>
      </x:c>
      <x:c r="J368" s="7" t="n">
        <x:v>1.1</x:v>
      </x:c>
      <x:c r="K368" s="2" t="str">
        <x:v>Card</x:v>
      </x:c>
      <x:c r="L368" s="5" t="n">
        <x:f>SUM(G368:I368)</x:f>
        <x:v>38.06999999999999</x:v>
      </x:c>
      <x:c r="M368" s="5" t="n">
        <x:f>F368-L368</x:f>
        <x:v>27.28</x:v>
      </x:c>
      <x:c r="N368" s="6" t="n">
        <x:f>IF(F368=0,0,M368/F368)</x:f>
        <x:v>0.4174445294567713</x:v>
      </x:c>
    </x:row>
    <x:row r="369" ht="24" customHeight="1">
      <x:c r="A369" s="2" t="str">
        <x:v>MG-2025-0451</x:v>
      </x:c>
      <x:c r="B369" s="3" t="n">
        <x:v>45810.5</x:v>
      </x:c>
      <x:c r="C369" s="2" t="str">
        <x:v>Sample Customer 028</x:v>
      </x:c>
      <x:c r="D369" s="2" t="str">
        <x:v>Central Granger</x:v>
      </x:c>
      <x:c r="E369" s="2" t="str">
        <x:v>Mulch &amp; planting</x:v>
      </x:c>
      <x:c r="F369" s="4" t="n">
        <x:v>652.33</x:v>
      </x:c>
      <x:c r="G369" s="4" t="n">
        <x:v>153.6</x:v>
      </x:c>
      <x:c r="H369" s="4" t="n">
        <x:v>109.03</x:v>
      </x:c>
      <x:c r="I369" s="4" t="n">
        <x:v>6.74</x:v>
      </x:c>
      <x:c r="J369" s="7" t="n">
        <x:v>6.4</x:v>
      </x:c>
      <x:c r="K369" s="2" t="str">
        <x:v>Check</x:v>
      </x:c>
      <x:c r="L369" s="5" t="n">
        <x:f>SUM(G369:I369)</x:f>
        <x:v>269.37</x:v>
      </x:c>
      <x:c r="M369" s="5" t="n">
        <x:f>F369-L369</x:f>
        <x:v>382.96000000000004</x:v>
      </x:c>
      <x:c r="N369" s="6" t="n">
        <x:f>IF(F369=0,0,M369/F369)</x:f>
        <x:v>0.5870648291508899</x:v>
      </x:c>
    </x:row>
    <x:row r="370" ht="24" customHeight="1">
      <x:c r="A370" s="2" t="str">
        <x:v>MG-2025-0453</x:v>
      </x:c>
      <x:c r="B370" s="3" t="n">
        <x:v>45810.5</x:v>
      </x:c>
      <x:c r="C370" s="2" t="str">
        <x:v>Sample Customer 004</x:v>
      </x:c>
      <x:c r="D370" s="2" t="str">
        <x:v>Central Granger</x:v>
      </x:c>
      <x:c r="E370" s="2" t="str">
        <x:v>Lawn care</x:v>
      </x:c>
      <x:c r="F370" s="4" t="n">
        <x:v>80.44</x:v>
      </x:c>
      <x:c r="G370" s="4" t="n">
        <x:v>24</x:v>
      </x:c>
      <x:c r="H370" s="4" t="n">
        <x:v>1.79</x:v>
      </x:c>
      <x:c r="I370" s="4" t="n">
        <x:v>3.33</x:v>
      </x:c>
      <x:c r="J370" s="7" t="n">
        <x:v>1</x:v>
      </x:c>
      <x:c r="K370" s="2" t="str">
        <x:v>Bank transfer</x:v>
      </x:c>
      <x:c r="L370" s="5" t="n">
        <x:f>SUM(G370:I370)</x:f>
        <x:v>29.119999999999997</x:v>
      </x:c>
      <x:c r="M370" s="5" t="n">
        <x:f>F370-L370</x:f>
        <x:v>51.32</x:v>
      </x:c>
      <x:c r="N370" s="6" t="n">
        <x:f>IF(F370=0,0,M370/F370)</x:f>
        <x:v>0.6379910492292392</x:v>
      </x:c>
    </x:row>
    <x:row r="371" ht="24" customHeight="1">
      <x:c r="A371" s="2" t="str">
        <x:v>MG-2025-0456</x:v>
      </x:c>
      <x:c r="B371" s="3" t="n">
        <x:v>45810.5</x:v>
      </x:c>
      <x:c r="C371" s="2" t="str">
        <x:v>Sample Customer 021</x:v>
      </x:c>
      <x:c r="D371" s="2" t="str">
        <x:v>West Granger</x:v>
      </x:c>
      <x:c r="E371" s="2" t="str">
        <x:v>Seasonal cleanup</x:v>
      </x:c>
      <x:c r="F371" s="4" t="n">
        <x:v>269.51</x:v>
      </x:c>
      <x:c r="G371" s="4" t="n">
        <x:v>93.6</x:v>
      </x:c>
      <x:c r="H371" s="4" t="n">
        <x:v>6.36</x:v>
      </x:c>
      <x:c r="I371" s="4" t="n">
        <x:v>3.27</x:v>
      </x:c>
      <x:c r="J371" s="7" t="n">
        <x:v>3.9</x:v>
      </x:c>
      <x:c r="K371" s="2" t="str">
        <x:v>Card</x:v>
      </x:c>
      <x:c r="L371" s="5" t="n">
        <x:f>SUM(G371:I371)</x:f>
        <x:v>103.22999999999999</x:v>
      </x:c>
      <x:c r="M371" s="5" t="n">
        <x:f>F371-L371</x:f>
        <x:v>166.28</x:v>
      </x:c>
      <x:c r="N371" s="6" t="n">
        <x:f>IF(F371=0,0,M371/F371)</x:f>
        <x:v>0.6169715409446774</x:v>
      </x:c>
    </x:row>
    <x:row r="372" ht="24" customHeight="1">
      <x:c r="A372" s="2" t="str">
        <x:v>MG-2025-0361</x:v>
      </x:c>
      <x:c r="B372" s="3" t="n">
        <x:v>45811.5</x:v>
      </x:c>
      <x:c r="C372" s="2" t="str">
        <x:v>Sample Customer 089</x:v>
      </x:c>
      <x:c r="D372" s="2" t="str">
        <x:v>Central Granger</x:v>
      </x:c>
      <x:c r="E372" s="2" t="str">
        <x:v>Mulch &amp; planting</x:v>
      </x:c>
      <x:c r="F372" s="4" t="n">
        <x:v>806.7</x:v>
      </x:c>
      <x:c r="G372" s="4" t="n">
        <x:v>136.8</x:v>
      </x:c>
      <x:c r="H372" s="4" t="n">
        <x:v>172.37</x:v>
      </x:c>
      <x:c r="I372" s="4" t="n">
        <x:v>11.77</x:v>
      </x:c>
      <x:c r="J372" s="7" t="n">
        <x:v>5.7</x:v>
      </x:c>
      <x:c r="K372" s="2" t="str">
        <x:v>Check</x:v>
      </x:c>
      <x:c r="L372" s="5" t="n">
        <x:f>SUM(G372:I372)</x:f>
        <x:v>320.94</x:v>
      </x:c>
      <x:c r="M372" s="5" t="n">
        <x:f>F372-L372</x:f>
        <x:v>485.76000000000005</x:v>
      </x:c>
      <x:c r="N372" s="6" t="n">
        <x:f>IF(F372=0,0,M372/F372)</x:f>
        <x:v>0.6021569356638156</x:v>
      </x:c>
    </x:row>
    <x:row r="373" ht="24" customHeight="1">
      <x:c r="A373" s="2" t="str">
        <x:v>MG-2025-0363</x:v>
      </x:c>
      <x:c r="B373" s="3" t="n">
        <x:v>45811.5</x:v>
      </x:c>
      <x:c r="C373" s="2" t="str">
        <x:v>Sample Customer 090</x:v>
      </x:c>
      <x:c r="D373" s="2" t="str">
        <x:v>Central Granger</x:v>
      </x:c>
      <x:c r="E373" s="2" t="str">
        <x:v>Seasonal cleanup</x:v>
      </x:c>
      <x:c r="F373" s="4" t="n">
        <x:v>294.24</x:v>
      </x:c>
      <x:c r="G373" s="4" t="n">
        <x:v>57.6</x:v>
      </x:c>
      <x:c r="H373" s="4" t="n">
        <x:v>7.01</x:v>
      </x:c>
      <x:c r="I373" s="4" t="n">
        <x:v>5.13</x:v>
      </x:c>
      <x:c r="J373" s="7" t="n">
        <x:v>2.4</x:v>
      </x:c>
      <x:c r="K373" s="2" t="str">
        <x:v>Card</x:v>
      </x:c>
      <x:c r="L373" s="5" t="n">
        <x:f>SUM(G373:I373)</x:f>
        <x:v>69.74</x:v>
      </x:c>
      <x:c r="M373" s="5" t="n">
        <x:f>F373-L373</x:f>
        <x:v>224.5</x:v>
      </x:c>
      <x:c r="N373" s="6" t="n">
        <x:f>IF(F373=0,0,M373/F373)</x:f>
        <x:v>0.7629825992387167</x:v>
      </x:c>
    </x:row>
    <x:row r="374" ht="24" customHeight="1">
      <x:c r="A374" s="2" t="str">
        <x:v>MG-2025-0394</x:v>
      </x:c>
      <x:c r="B374" s="3" t="n">
        <x:v>45811.5</x:v>
      </x:c>
      <x:c r="C374" s="2" t="str">
        <x:v>Sample Customer 059</x:v>
      </x:c>
      <x:c r="D374" s="2" t="str">
        <x:v>Central Granger</x:v>
      </x:c>
      <x:c r="E374" s="2" t="str">
        <x:v>Mulch &amp; planting</x:v>
      </x:c>
      <x:c r="F374" s="4" t="n">
        <x:v>547.59</x:v>
      </x:c>
      <x:c r="G374" s="4" t="n">
        <x:v>117.6</x:v>
      </x:c>
      <x:c r="H374" s="4" t="n">
        <x:v>64.26</x:v>
      </x:c>
      <x:c r="I374" s="4" t="n">
        <x:v>11.2</x:v>
      </x:c>
      <x:c r="J374" s="7" t="n">
        <x:v>4.9</x:v>
      </x:c>
      <x:c r="K374" s="2" t="str">
        <x:v>Check</x:v>
      </x:c>
      <x:c r="L374" s="5" t="n">
        <x:f>SUM(G374:I374)</x:f>
        <x:v>193.06</x:v>
      </x:c>
      <x:c r="M374" s="5" t="n">
        <x:f>F374-L374</x:f>
        <x:v>354.53000000000003</x:v>
      </x:c>
      <x:c r="N374" s="6" t="n">
        <x:f>IF(F374=0,0,M374/F374)</x:f>
        <x:v>0.6474369510034881</x:v>
      </x:c>
    </x:row>
    <x:row r="375" ht="24" customHeight="1">
      <x:c r="A375" s="2" t="str">
        <x:v>MG-2025-0418</x:v>
      </x:c>
      <x:c r="B375" s="3" t="n">
        <x:v>45811.5</x:v>
      </x:c>
      <x:c r="C375" s="2" t="str">
        <x:v>Sample Customer 019</x:v>
      </x:c>
      <x:c r="D375" s="2" t="str">
        <x:v>West Granger</x:v>
      </x:c>
      <x:c r="E375" s="2" t="str">
        <x:v>Lawn care</x:v>
      </x:c>
      <x:c r="F375" s="4" t="n">
        <x:v>81.81</x:v>
      </x:c>
      <x:c r="G375" s="4" t="n">
        <x:v>33.6</x:v>
      </x:c>
      <x:c r="H375" s="4" t="n">
        <x:v>4.41</x:v>
      </x:c>
      <x:c r="I375" s="4" t="n">
        <x:v>11.61</x:v>
      </x:c>
      <x:c r="J375" s="7" t="n">
        <x:v>1.4</x:v>
      </x:c>
      <x:c r="K375" s="2" t="str">
        <x:v>Bank transfer</x:v>
      </x:c>
      <x:c r="L375" s="5" t="n">
        <x:f>SUM(G375:I375)</x:f>
        <x:v>49.620000000000005</x:v>
      </x:c>
      <x:c r="M375" s="5" t="n">
        <x:f>F375-L375</x:f>
        <x:v>32.19</x:v>
      </x:c>
      <x:c r="N375" s="6" t="n">
        <x:f>IF(F375=0,0,M375/F375)</x:f>
        <x:v>0.39347268060139345</x:v>
      </x:c>
    </x:row>
    <x:row r="376" ht="24" customHeight="1">
      <x:c r="A376" s="2" t="str">
        <x:v>MG-2025-0424</x:v>
      </x:c>
      <x:c r="B376" s="3" t="n">
        <x:v>45811.5</x:v>
      </x:c>
      <x:c r="C376" s="2" t="str">
        <x:v>Sample Customer 019</x:v>
      </x:c>
      <x:c r="D376" s="2" t="str">
        <x:v>West Granger</x:v>
      </x:c>
      <x:c r="E376" s="2" t="str">
        <x:v>Lawn care</x:v>
      </x:c>
      <x:c r="F376" s="4" t="n">
        <x:v>54.53</x:v>
      </x:c>
      <x:c r="G376" s="4" t="n">
        <x:v>26.4</x:v>
      </x:c>
      <x:c r="H376" s="4" t="n">
        <x:v>1.79</x:v>
      </x:c>
      <x:c r="I376" s="4" t="n">
        <x:v>9.36</x:v>
      </x:c>
      <x:c r="J376" s="7" t="n">
        <x:v>1.1</x:v>
      </x:c>
      <x:c r="K376" s="2" t="str">
        <x:v>Check</x:v>
      </x:c>
      <x:c r="L376" s="5" t="n">
        <x:f>SUM(G376:I376)</x:f>
        <x:v>37.55</x:v>
      </x:c>
      <x:c r="M376" s="5" t="n">
        <x:f>F376-L376</x:f>
        <x:v>16.980000000000004</x:v>
      </x:c>
      <x:c r="N376" s="6" t="n">
        <x:f>IF(F376=0,0,M376/F376)</x:f>
        <x:v>0.3113882266642216</x:v>
      </x:c>
    </x:row>
    <x:row r="377" ht="24" customHeight="1">
      <x:c r="A377" s="2" t="str">
        <x:v>MG-2025-0425</x:v>
      </x:c>
      <x:c r="B377" s="3" t="n">
        <x:v>45811.5</x:v>
      </x:c>
      <x:c r="C377" s="2" t="str">
        <x:v>Sample Customer 086</x:v>
      </x:c>
      <x:c r="D377" s="2" t="str">
        <x:v>Central Granger</x:v>
      </x:c>
      <x:c r="E377" s="2" t="str">
        <x:v>Landscape installation</x:v>
      </x:c>
      <x:c r="F377" s="4" t="n">
        <x:v>1802.82</x:v>
      </x:c>
      <x:c r="G377" s="4" t="n">
        <x:v>300</x:v>
      </x:c>
      <x:c r="H377" s="4" t="n">
        <x:v>242.44</x:v>
      </x:c>
      <x:c r="I377" s="4" t="n">
        <x:v>5.5</x:v>
      </x:c>
      <x:c r="J377" s="7" t="n">
        <x:v>12.5</x:v>
      </x:c>
      <x:c r="K377" s="2" t="str">
        <x:v>Bank transfer</x:v>
      </x:c>
      <x:c r="L377" s="5" t="n">
        <x:f>SUM(G377:I377)</x:f>
        <x:v>547.94</x:v>
      </x:c>
      <x:c r="M377" s="5" t="n">
        <x:f>F377-L377</x:f>
        <x:v>1254.8799999999999</x:v>
      </x:c>
      <x:c r="N377" s="6" t="n">
        <x:f>IF(F377=0,0,M377/F377)</x:f>
        <x:v>0.696065053638189</x:v>
      </x:c>
    </x:row>
    <x:row r="378" ht="24" customHeight="1">
      <x:c r="A378" s="2" t="str">
        <x:v>MG-2025-0441</x:v>
      </x:c>
      <x:c r="B378" s="3" t="n">
        <x:v>45811.5</x:v>
      </x:c>
      <x:c r="C378" s="2" t="str">
        <x:v>Sample Customer 023</x:v>
      </x:c>
      <x:c r="D378" s="2" t="str">
        <x:v>North Granger</x:v>
      </x:c>
      <x:c r="E378" s="2" t="str">
        <x:v>Mulch &amp; planting</x:v>
      </x:c>
      <x:c r="F378" s="4" t="n">
        <x:v>574.33</x:v>
      </x:c>
      <x:c r="G378" s="4" t="n">
        <x:v>127.2</x:v>
      </x:c>
      <x:c r="H378" s="4" t="n">
        <x:v>71.82</x:v>
      </x:c>
      <x:c r="I378" s="4" t="n">
        <x:v>3.43</x:v>
      </x:c>
      <x:c r="J378" s="7" t="n">
        <x:v>5.3</x:v>
      </x:c>
      <x:c r="K378" s="2" t="str">
        <x:v>Check</x:v>
      </x:c>
      <x:c r="L378" s="5" t="n">
        <x:f>SUM(G378:I378)</x:f>
        <x:v>202.45</x:v>
      </x:c>
      <x:c r="M378" s="5" t="n">
        <x:f>F378-L378</x:f>
        <x:v>371.88000000000005</x:v>
      </x:c>
      <x:c r="N378" s="6" t="n">
        <x:f>IF(F378=0,0,M378/F378)</x:f>
        <x:v>0.6475023070360246</x:v>
      </x:c>
    </x:row>
    <x:row r="379" ht="24" customHeight="1">
      <x:c r="A379" s="2" t="str">
        <x:v>MG-2025-0492</x:v>
      </x:c>
      <x:c r="B379" s="3" t="n">
        <x:v>45811.5</x:v>
      </x:c>
      <x:c r="C379" s="2" t="str">
        <x:v>Sample Customer 083</x:v>
      </x:c>
      <x:c r="D379" s="2" t="str">
        <x:v>East Granger</x:v>
      </x:c>
      <x:c r="E379" s="2" t="str">
        <x:v>Lawn care</x:v>
      </x:c>
      <x:c r="F379" s="4" t="n">
        <x:v>63.62</x:v>
      </x:c>
      <x:c r="G379" s="4" t="n">
        <x:v>26.4</x:v>
      </x:c>
      <x:c r="H379" s="4" t="n">
        <x:v>2.85</x:v>
      </x:c>
      <x:c r="I379" s="4" t="n">
        <x:v>11.78</x:v>
      </x:c>
      <x:c r="J379" s="7" t="n">
        <x:v>1.1</x:v>
      </x:c>
      <x:c r="K379" s="2" t="str">
        <x:v>Bank transfer</x:v>
      </x:c>
      <x:c r="L379" s="5" t="n">
        <x:f>SUM(G379:I379)</x:f>
        <x:v>41.03</x:v>
      </x:c>
      <x:c r="M379" s="5" t="n">
        <x:f>F379-L379</x:f>
        <x:v>22.589999999999996</x:v>
      </x:c>
      <x:c r="N379" s="6" t="n">
        <x:f>IF(F379=0,0,M379/F379)</x:f>
        <x:v>0.3550770198050927</x:v>
      </x:c>
    </x:row>
    <x:row r="380" ht="24" customHeight="1">
      <x:c r="A380" s="2" t="str">
        <x:v>MG-2025-0359</x:v>
      </x:c>
      <x:c r="B380" s="3" t="n">
        <x:v>45812.5</x:v>
      </x:c>
      <x:c r="C380" s="2" t="str">
        <x:v>Sample Customer 017</x:v>
      </x:c>
      <x:c r="D380" s="2" t="str">
        <x:v>Central Granger</x:v>
      </x:c>
      <x:c r="E380" s="2" t="str">
        <x:v>Lawn care</x:v>
      </x:c>
      <x:c r="F380" s="4" t="n">
        <x:v>67.77</x:v>
      </x:c>
      <x:c r="G380" s="4" t="n">
        <x:v>26.4</x:v>
      </x:c>
      <x:c r="H380" s="4" t="n">
        <x:v>3.21</x:v>
      </x:c>
      <x:c r="I380" s="4" t="n">
        <x:v>3.48</x:v>
      </x:c>
      <x:c r="J380" s="7" t="n">
        <x:v>1.1</x:v>
      </x:c>
      <x:c r="K380" s="2" t="str">
        <x:v>Check</x:v>
      </x:c>
      <x:c r="L380" s="5" t="n">
        <x:f>SUM(G380:I380)</x:f>
        <x:v>33.089999999999996</x:v>
      </x:c>
      <x:c r="M380" s="5" t="n">
        <x:f>F380-L380</x:f>
        <x:v>34.68</x:v>
      </x:c>
      <x:c r="N380" s="6" t="n">
        <x:f>IF(F380=0,0,M380/F380)</x:f>
        <x:v>0.5117308543603365</x:v>
      </x:c>
    </x:row>
    <x:row r="381" ht="24" customHeight="1">
      <x:c r="A381" s="2" t="str">
        <x:v>MG-2025-0411</x:v>
      </x:c>
      <x:c r="B381" s="3" t="n">
        <x:v>45812.5</x:v>
      </x:c>
      <x:c r="C381" s="2" t="str">
        <x:v>Sample Customer 104</x:v>
      </x:c>
      <x:c r="D381" s="2" t="str">
        <x:v>East Granger</x:v>
      </x:c>
      <x:c r="E381" s="2" t="str">
        <x:v>Mulch &amp; planting</x:v>
      </x:c>
      <x:c r="F381" s="4" t="n">
        <x:v>692.07</x:v>
      </x:c>
      <x:c r="G381" s="4" t="n">
        <x:v>180</x:v>
      </x:c>
      <x:c r="H381" s="4" t="n">
        <x:v>159.14</x:v>
      </x:c>
      <x:c r="I381" s="4" t="n">
        <x:v>12.74</x:v>
      </x:c>
      <x:c r="J381" s="7" t="n">
        <x:v>7.5</x:v>
      </x:c>
      <x:c r="K381" s="2" t="str">
        <x:v>Card</x:v>
      </x:c>
      <x:c r="L381" s="5" t="n">
        <x:f>SUM(G381:I381)</x:f>
        <x:v>351.88</x:v>
      </x:c>
      <x:c r="M381" s="5" t="n">
        <x:f>F381-L381</x:f>
        <x:v>340.19000000000005</x:v>
      </x:c>
      <x:c r="N381" s="6" t="n">
        <x:f>IF(F381=0,0,M381/F381)</x:f>
        <x:v>0.49155432253962755</x:v>
      </x:c>
    </x:row>
    <x:row r="382" ht="24" customHeight="1">
      <x:c r="A382" s="2" t="str">
        <x:v>MG-2025-0440</x:v>
      </x:c>
      <x:c r="B382" s="3" t="n">
        <x:v>45812.5</x:v>
      </x:c>
      <x:c r="C382" s="2" t="str">
        <x:v>Sample Customer 005</x:v>
      </x:c>
      <x:c r="D382" s="2" t="str">
        <x:v>South Granger</x:v>
      </x:c>
      <x:c r="E382" s="2" t="str">
        <x:v>Lawn care</x:v>
      </x:c>
      <x:c r="F382" s="4" t="n">
        <x:v>81.26</x:v>
      </x:c>
      <x:c r="G382" s="4" t="n">
        <x:v>33.6</x:v>
      </x:c>
      <x:c r="H382" s="4" t="n">
        <x:v>3.83</x:v>
      </x:c>
      <x:c r="I382" s="4" t="n">
        <x:v>9.2</x:v>
      </x:c>
      <x:c r="J382" s="7" t="n">
        <x:v>1.4</x:v>
      </x:c>
      <x:c r="K382" s="2" t="str">
        <x:v>Bank transfer</x:v>
      </x:c>
      <x:c r="L382" s="5" t="n">
        <x:f>SUM(G382:I382)</x:f>
        <x:v>46.629999999999995</x:v>
      </x:c>
      <x:c r="M382" s="5" t="n">
        <x:f>F382-L382</x:f>
        <x:v>34.63000000000001</x:v>
      </x:c>
      <x:c r="N382" s="6" t="n">
        <x:f>IF(F382=0,0,M382/F382)</x:f>
        <x:v>0.42616293379276404</x:v>
      </x:c>
    </x:row>
    <x:row r="383" ht="24" customHeight="1">
      <x:c r="A383" s="2" t="str">
        <x:v>MG-2025-0368</x:v>
      </x:c>
      <x:c r="B383" s="3" t="n">
        <x:v>45813.5</x:v>
      </x:c>
      <x:c r="C383" s="2" t="str">
        <x:v>Sample Customer 020</x:v>
      </x:c>
      <x:c r="D383" s="2" t="str">
        <x:v>Central Granger</x:v>
      </x:c>
      <x:c r="E383" s="2" t="str">
        <x:v>Mulch &amp; planting</x:v>
      </x:c>
      <x:c r="F383" s="4" t="n">
        <x:v>720.22</x:v>
      </x:c>
      <x:c r="G383" s="4" t="n">
        <x:v>148.8</x:v>
      </x:c>
      <x:c r="H383" s="4" t="n">
        <x:v>92.36</x:v>
      </x:c>
      <x:c r="I383" s="4" t="n">
        <x:v>11.97</x:v>
      </x:c>
      <x:c r="J383" s="7" t="n">
        <x:v>6.2</x:v>
      </x:c>
      <x:c r="K383" s="2" t="str">
        <x:v>Card</x:v>
      </x:c>
      <x:c r="L383" s="5" t="n">
        <x:f>SUM(G383:I383)</x:f>
        <x:v>253.13000000000002</x:v>
      </x:c>
      <x:c r="M383" s="5" t="n">
        <x:f>F383-L383</x:f>
        <x:v>467.09000000000003</x:v>
      </x:c>
      <x:c r="N383" s="6" t="n">
        <x:f>IF(F383=0,0,M383/F383)</x:f>
        <x:v>0.6485379467384966</x:v>
      </x:c>
    </x:row>
    <x:row r="384" ht="24" customHeight="1">
      <x:c r="A384" s="2" t="str">
        <x:v>MG-2025-0379</x:v>
      </x:c>
      <x:c r="B384" s="3" t="n">
        <x:v>45813.5</x:v>
      </x:c>
      <x:c r="C384" s="2" t="str">
        <x:v>Sample Customer 078</x:v>
      </x:c>
      <x:c r="D384" s="2" t="str">
        <x:v>North Granger</x:v>
      </x:c>
      <x:c r="E384" s="2" t="str">
        <x:v>Lawn care</x:v>
      </x:c>
      <x:c r="F384" s="4" t="n">
        <x:v>73.65</x:v>
      </x:c>
      <x:c r="G384" s="4" t="n">
        <x:v>31.2</x:v>
      </x:c>
      <x:c r="H384" s="4" t="n">
        <x:v>1.99</x:v>
      </x:c>
      <x:c r="I384" s="4" t="n">
        <x:v>3.13</x:v>
      </x:c>
      <x:c r="J384" s="7" t="n">
        <x:v>1.3</x:v>
      </x:c>
      <x:c r="K384" s="2" t="str">
        <x:v>Check</x:v>
      </x:c>
      <x:c r="L384" s="5" t="n">
        <x:f>SUM(G384:I384)</x:f>
        <x:v>36.32</x:v>
      </x:c>
      <x:c r="M384" s="5" t="n">
        <x:f>F384-L384</x:f>
        <x:v>37.330000000000005</x:v>
      </x:c>
      <x:c r="N384" s="6" t="n">
        <x:f>IF(F384=0,0,M384/F384)</x:f>
        <x:v>0.506856754921928</x:v>
      </x:c>
    </x:row>
    <x:row r="385" ht="24" customHeight="1">
      <x:c r="A385" s="2" t="str">
        <x:v>MG-2025-0396</x:v>
      </x:c>
      <x:c r="B385" s="3" t="n">
        <x:v>45813.5</x:v>
      </x:c>
      <x:c r="C385" s="2" t="str">
        <x:v>Sample Customer 090</x:v>
      </x:c>
      <x:c r="D385" s="2" t="str">
        <x:v>Central Granger</x:v>
      </x:c>
      <x:c r="E385" s="2" t="str">
        <x:v>Seasonal cleanup</x:v>
      </x:c>
      <x:c r="F385" s="4" t="n">
        <x:v>279.31</x:v>
      </x:c>
      <x:c r="G385" s="4" t="n">
        <x:v>74.4</x:v>
      </x:c>
      <x:c r="H385" s="4" t="n">
        <x:v>8.2</x:v>
      </x:c>
      <x:c r="I385" s="4" t="n">
        <x:v>12.44</x:v>
      </x:c>
      <x:c r="J385" s="7" t="n">
        <x:v>3.1</x:v>
      </x:c>
      <x:c r="K385" s="2" t="str">
        <x:v>Check</x:v>
      </x:c>
      <x:c r="L385" s="5" t="n">
        <x:f>SUM(G385:I385)</x:f>
        <x:v>95.04</x:v>
      </x:c>
      <x:c r="M385" s="5" t="n">
        <x:f>F385-L385</x:f>
        <x:v>184.26999999999998</x:v>
      </x:c>
      <x:c r="N385" s="6" t="n">
        <x:f>IF(F385=0,0,M385/F385)</x:f>
        <x:v>0.6597329132505101</x:v>
      </x:c>
    </x:row>
    <x:row r="386" ht="24" customHeight="1">
      <x:c r="A386" s="2" t="str">
        <x:v>MG-2025-0449</x:v>
      </x:c>
      <x:c r="B386" s="3" t="n">
        <x:v>45813.5</x:v>
      </x:c>
      <x:c r="C386" s="2" t="str">
        <x:v>Sample Customer 040</x:v>
      </x:c>
      <x:c r="D386" s="2" t="str">
        <x:v>East Granger</x:v>
      </x:c>
      <x:c r="E386" s="2" t="str">
        <x:v>Lawn care</x:v>
      </x:c>
      <x:c r="F386" s="4" t="n">
        <x:v>67.98</x:v>
      </x:c>
      <x:c r="G386" s="4" t="n">
        <x:v>31.2</x:v>
      </x:c>
      <x:c r="H386" s="4" t="n">
        <x:v>1.63</x:v>
      </x:c>
      <x:c r="I386" s="4" t="n">
        <x:v>11.69</x:v>
      </x:c>
      <x:c r="J386" s="7" t="n">
        <x:v>1.3</x:v>
      </x:c>
      <x:c r="K386" s="2" t="str">
        <x:v>Bank transfer</x:v>
      </x:c>
      <x:c r="L386" s="5" t="n">
        <x:f>SUM(G386:I386)</x:f>
        <x:v>44.519999999999996</x:v>
      </x:c>
      <x:c r="M386" s="5" t="n">
        <x:f>F386-L386</x:f>
        <x:v>23.460000000000008</x:v>
      </x:c>
      <x:c r="N386" s="6" t="n">
        <x:f>IF(F386=0,0,M386/F386)</x:f>
        <x:v>0.3451015004413064</x:v>
      </x:c>
    </x:row>
    <x:row r="387" ht="24" customHeight="1">
      <x:c r="A387" s="2" t="str">
        <x:v>MG-2025-0458</x:v>
      </x:c>
      <x:c r="B387" s="3" t="n">
        <x:v>45813.5</x:v>
      </x:c>
      <x:c r="C387" s="2" t="str">
        <x:v>Sample Customer 053</x:v>
      </x:c>
      <x:c r="D387" s="2" t="str">
        <x:v>Central Granger</x:v>
      </x:c>
      <x:c r="E387" s="2" t="str">
        <x:v>Lawn care</x:v>
      </x:c>
      <x:c r="F387" s="4" t="n">
        <x:v>80.1</x:v>
      </x:c>
      <x:c r="G387" s="4" t="n">
        <x:v>36</x:v>
      </x:c>
      <x:c r="H387" s="4" t="n">
        <x:v>3.79</x:v>
      </x:c>
      <x:c r="I387" s="4" t="n">
        <x:v>7.74</x:v>
      </x:c>
      <x:c r="J387" s="7" t="n">
        <x:v>1.5</x:v>
      </x:c>
      <x:c r="K387" s="2" t="str">
        <x:v>Check</x:v>
      </x:c>
      <x:c r="L387" s="5" t="n">
        <x:f>SUM(G387:I387)</x:f>
        <x:v>47.53</x:v>
      </x:c>
      <x:c r="M387" s="5" t="n">
        <x:f>F387-L387</x:f>
        <x:v>32.56999999999999</x:v>
      </x:c>
      <x:c r="N387" s="6" t="n">
        <x:f>IF(F387=0,0,M387/F387)</x:f>
        <x:v>0.40661672908863916</x:v>
      </x:c>
    </x:row>
    <x:row r="388" ht="24" customHeight="1">
      <x:c r="A388" s="2" t="str">
        <x:v>MG-2025-0463</x:v>
      </x:c>
      <x:c r="B388" s="3" t="n">
        <x:v>45813.5</x:v>
      </x:c>
      <x:c r="C388" s="2" t="str">
        <x:v>Sample Customer 042</x:v>
      </x:c>
      <x:c r="D388" s="2" t="str">
        <x:v>Central Granger</x:v>
      </x:c>
      <x:c r="E388" s="2" t="str">
        <x:v>Seasonal cleanup</x:v>
      </x:c>
      <x:c r="F388" s="4" t="n">
        <x:v>269.87</x:v>
      </x:c>
      <x:c r="G388" s="4" t="n">
        <x:v>86.4</x:v>
      </x:c>
      <x:c r="H388" s="4" t="n">
        <x:v>15.03</x:v>
      </x:c>
      <x:c r="I388" s="4" t="n">
        <x:v>5.99</x:v>
      </x:c>
      <x:c r="J388" s="7" t="n">
        <x:v>3.6</x:v>
      </x:c>
      <x:c r="K388" s="2" t="str">
        <x:v>Check</x:v>
      </x:c>
      <x:c r="L388" s="5" t="n">
        <x:f>SUM(G388:I388)</x:f>
        <x:v>107.42</x:v>
      </x:c>
      <x:c r="M388" s="5" t="n">
        <x:f>F388-L388</x:f>
        <x:v>162.45</x:v>
      </x:c>
      <x:c r="N388" s="6" t="n">
        <x:f>IF(F388=0,0,M388/F388)</x:f>
        <x:v>0.6019564975729054</x:v>
      </x:c>
    </x:row>
    <x:row r="389" ht="24" customHeight="1">
      <x:c r="A389" s="2" t="str">
        <x:v>MG-2025-0491</x:v>
      </x:c>
      <x:c r="B389" s="3" t="n">
        <x:v>45813.5</x:v>
      </x:c>
      <x:c r="C389" s="2" t="str">
        <x:v>Sample Customer 041</x:v>
      </x:c>
      <x:c r="D389" s="2" t="str">
        <x:v>South Granger</x:v>
      </x:c>
      <x:c r="E389" s="2" t="str">
        <x:v>Lawn care</x:v>
      </x:c>
      <x:c r="F389" s="4" t="n">
        <x:v>55.77</x:v>
      </x:c>
      <x:c r="G389" s="4" t="n">
        <x:v>33.6</x:v>
      </x:c>
      <x:c r="H389" s="4" t="n">
        <x:v>3.1</x:v>
      </x:c>
      <x:c r="I389" s="4" t="n">
        <x:v>3.1</x:v>
      </x:c>
      <x:c r="J389" s="7" t="n">
        <x:v>1.4</x:v>
      </x:c>
      <x:c r="K389" s="2" t="str">
        <x:v>Check</x:v>
      </x:c>
      <x:c r="L389" s="5" t="n">
        <x:f>SUM(G389:I389)</x:f>
        <x:v>39.800000000000004</x:v>
      </x:c>
      <x:c r="M389" s="5" t="n">
        <x:f>F389-L389</x:f>
        <x:v>15.969999999999999</x:v>
      </x:c>
      <x:c r="N389" s="6" t="n">
        <x:f>IF(F389=0,0,M389/F389)</x:f>
        <x:v>0.28635467097005557</x:v>
      </x:c>
    </x:row>
    <x:row r="390" ht="24" customHeight="1">
      <x:c r="A390" s="2" t="str">
        <x:v>MG-2025-0373</x:v>
      </x:c>
      <x:c r="B390" s="3" t="n">
        <x:v>45814.5</x:v>
      </x:c>
      <x:c r="C390" s="2" t="str">
        <x:v>Sample Customer 120</x:v>
      </x:c>
      <x:c r="D390" s="2" t="str">
        <x:v>Central Granger</x:v>
      </x:c>
      <x:c r="E390" s="2" t="str">
        <x:v>Lawn care</x:v>
      </x:c>
      <x:c r="F390" s="4" t="n">
        <x:v>64.57</x:v>
      </x:c>
      <x:c r="G390" s="4" t="n">
        <x:v>33.6</x:v>
      </x:c>
      <x:c r="H390" s="4" t="n">
        <x:v>2.38</x:v>
      </x:c>
      <x:c r="I390" s="4" t="n">
        <x:v>8.46</x:v>
      </x:c>
      <x:c r="J390" s="7" t="n">
        <x:v>1.4</x:v>
      </x:c>
      <x:c r="K390" s="2" t="str">
        <x:v>Bank transfer</x:v>
      </x:c>
      <x:c r="L390" s="5" t="n">
        <x:f>SUM(G390:I390)</x:f>
        <x:v>44.440000000000005</x:v>
      </x:c>
      <x:c r="M390" s="5" t="n">
        <x:f>F390-L390</x:f>
        <x:v>20.12999999999999</x:v>
      </x:c>
      <x:c r="N390" s="6" t="n">
        <x:f>IF(F390=0,0,M390/F390)</x:f>
        <x:v>0.31175468483816</x:v>
      </x:c>
    </x:row>
    <x:row r="391" ht="24" customHeight="1">
      <x:c r="A391" s="2" t="str">
        <x:v>MG-2025-0380</x:v>
      </x:c>
      <x:c r="B391" s="3" t="n">
        <x:v>45814.5</x:v>
      </x:c>
      <x:c r="C391" s="2" t="str">
        <x:v>Sample Customer 002</x:v>
      </x:c>
      <x:c r="D391" s="2" t="str">
        <x:v>Central Granger</x:v>
      </x:c>
      <x:c r="E391" s="2" t="str">
        <x:v>Lawn care</x:v>
      </x:c>
      <x:c r="F391" s="4" t="n">
        <x:v>82.97</x:v>
      </x:c>
      <x:c r="G391" s="4" t="n">
        <x:v>28.8</x:v>
      </x:c>
      <x:c r="H391" s="4" t="n">
        <x:v>4.26</x:v>
      </x:c>
      <x:c r="I391" s="4" t="n">
        <x:v>10.21</x:v>
      </x:c>
      <x:c r="J391" s="7" t="n">
        <x:v>1.2</x:v>
      </x:c>
      <x:c r="K391" s="2" t="str">
        <x:v>Bank transfer</x:v>
      </x:c>
      <x:c r="L391" s="5" t="n">
        <x:f>SUM(G391:I391)</x:f>
        <x:v>43.27</x:v>
      </x:c>
      <x:c r="M391" s="5" t="n">
        <x:f>F391-L391</x:f>
        <x:v>39.699999999999996</x:v>
      </x:c>
      <x:c r="N391" s="6" t="n">
        <x:f>IF(F391=0,0,M391/F391)</x:f>
        <x:v>0.4784861998312643</x:v>
      </x:c>
    </x:row>
    <x:row r="392" ht="24" customHeight="1">
      <x:c r="A392" s="2" t="str">
        <x:v>MG-2025-0419</x:v>
      </x:c>
      <x:c r="B392" s="3" t="n">
        <x:v>45814.5</x:v>
      </x:c>
      <x:c r="C392" s="2" t="str">
        <x:v>Sample Customer 091</x:v>
      </x:c>
      <x:c r="D392" s="2" t="str">
        <x:v>Central Granger</x:v>
      </x:c>
      <x:c r="E392" s="2" t="str">
        <x:v>Mulch &amp; planting</x:v>
      </x:c>
      <x:c r="F392" s="4" t="n">
        <x:v>648.57</x:v>
      </x:c>
      <x:c r="G392" s="4" t="n">
        <x:v>117.6</x:v>
      </x:c>
      <x:c r="H392" s="4" t="n">
        <x:v>90.3</x:v>
      </x:c>
      <x:c r="I392" s="4" t="n">
        <x:v>4.36</x:v>
      </x:c>
      <x:c r="J392" s="7" t="n">
        <x:v>4.9</x:v>
      </x:c>
      <x:c r="K392" s="2" t="str">
        <x:v>Check</x:v>
      </x:c>
      <x:c r="L392" s="5" t="n">
        <x:f>SUM(G392:I392)</x:f>
        <x:v>212.26</x:v>
      </x:c>
      <x:c r="M392" s="5" t="n">
        <x:f>F392-L392</x:f>
        <x:v>436.31000000000006</x:v>
      </x:c>
      <x:c r="N392" s="6" t="n">
        <x:f>IF(F392=0,0,M392/F392)</x:f>
        <x:v>0.6727261513791881</x:v>
      </x:c>
    </x:row>
    <x:row r="393" ht="24" customHeight="1">
      <x:c r="A393" s="2" t="str">
        <x:v>MG-2025-0426</x:v>
      </x:c>
      <x:c r="B393" s="3" t="n">
        <x:v>45814.5</x:v>
      </x:c>
      <x:c r="C393" s="2" t="str">
        <x:v>Sample Customer 033</x:v>
      </x:c>
      <x:c r="D393" s="2" t="str">
        <x:v>East Granger</x:v>
      </x:c>
      <x:c r="E393" s="2" t="str">
        <x:v>Seasonal cleanup</x:v>
      </x:c>
      <x:c r="F393" s="4" t="n">
        <x:v>336.46</x:v>
      </x:c>
      <x:c r="G393" s="4" t="n">
        <x:v>55.2</x:v>
      </x:c>
      <x:c r="H393" s="4" t="n">
        <x:v>12.63</x:v>
      </x:c>
      <x:c r="I393" s="4" t="n">
        <x:v>7.2</x:v>
      </x:c>
      <x:c r="J393" s="7" t="n">
        <x:v>2.3</x:v>
      </x:c>
      <x:c r="K393" s="2" t="str">
        <x:v>Bank transfer</x:v>
      </x:c>
      <x:c r="L393" s="5" t="n">
        <x:f>SUM(G393:I393)</x:f>
        <x:v>75.03</x:v>
      </x:c>
      <x:c r="M393" s="5" t="n">
        <x:f>F393-L393</x:f>
        <x:v>261.42999999999995</x:v>
      </x:c>
      <x:c r="N393" s="6" t="n">
        <x:f>IF(F393=0,0,M393/F393)</x:f>
        <x:v>0.7770017238304701</x:v>
      </x:c>
    </x:row>
    <x:row r="394" ht="24" customHeight="1">
      <x:c r="A394" s="2" t="str">
        <x:v>MG-2025-0430</x:v>
      </x:c>
      <x:c r="B394" s="3" t="n">
        <x:v>45814.5</x:v>
      </x:c>
      <x:c r="C394" s="2" t="str">
        <x:v>Sample Customer 044</x:v>
      </x:c>
      <x:c r="D394" s="2" t="str">
        <x:v>Central Granger</x:v>
      </x:c>
      <x:c r="E394" s="2" t="str">
        <x:v>Lawn care</x:v>
      </x:c>
      <x:c r="F394" s="4" t="n">
        <x:v>71.94</x:v>
      </x:c>
      <x:c r="G394" s="4" t="n">
        <x:v>28.8</x:v>
      </x:c>
      <x:c r="H394" s="4" t="n">
        <x:v>1.53</x:v>
      </x:c>
      <x:c r="I394" s="4" t="n">
        <x:v>12.42</x:v>
      </x:c>
      <x:c r="J394" s="7" t="n">
        <x:v>1.2</x:v>
      </x:c>
      <x:c r="K394" s="2" t="str">
        <x:v>Check</x:v>
      </x:c>
      <x:c r="L394" s="5" t="n">
        <x:f>SUM(G394:I394)</x:f>
        <x:v>42.75</x:v>
      </x:c>
      <x:c r="M394" s="5" t="n">
        <x:f>F394-L394</x:f>
        <x:v>29.189999999999998</x:v>
      </x:c>
      <x:c r="N394" s="6" t="n">
        <x:f>IF(F394=0,0,M394/F394)</x:f>
        <x:v>0.4057547956630525</x:v>
      </x:c>
    </x:row>
    <x:row r="395" ht="24" customHeight="1">
      <x:c r="A395" s="2" t="str">
        <x:v>MG-2025-0473</x:v>
      </x:c>
      <x:c r="B395" s="3" t="n">
        <x:v>45814.5</x:v>
      </x:c>
      <x:c r="C395" s="2" t="str">
        <x:v>Sample Customer 019</x:v>
      </x:c>
      <x:c r="D395" s="2" t="str">
        <x:v>West Granger</x:v>
      </x:c>
      <x:c r="E395" s="2" t="str">
        <x:v>Lawn care</x:v>
      </x:c>
      <x:c r="F395" s="4" t="n">
        <x:v>75.26</x:v>
      </x:c>
      <x:c r="G395" s="4" t="n">
        <x:v>33.6</x:v>
      </x:c>
      <x:c r="H395" s="4" t="n">
        <x:v>2.97</x:v>
      </x:c>
      <x:c r="I395" s="4" t="n">
        <x:v>9.31</x:v>
      </x:c>
      <x:c r="J395" s="7" t="n">
        <x:v>1.4</x:v>
      </x:c>
      <x:c r="K395" s="2" t="str">
        <x:v>Bank transfer</x:v>
      </x:c>
      <x:c r="L395" s="5" t="n">
        <x:f>SUM(G395:I395)</x:f>
        <x:v>45.88</x:v>
      </x:c>
      <x:c r="M395" s="5" t="n">
        <x:f>F395-L395</x:f>
        <x:v>29.380000000000003</x:v>
      </x:c>
      <x:c r="N395" s="6" t="n">
        <x:f>IF(F395=0,0,M395/F395)</x:f>
        <x:v>0.39038001594472493</x:v>
      </x:c>
    </x:row>
    <x:row r="396" ht="24" customHeight="1">
      <x:c r="A396" s="2" t="str">
        <x:v>MG-2025-0474</x:v>
      </x:c>
      <x:c r="B396" s="3" t="n">
        <x:v>45814.5</x:v>
      </x:c>
      <x:c r="C396" s="2" t="str">
        <x:v>Sample Customer 082</x:v>
      </x:c>
      <x:c r="D396" s="2" t="str">
        <x:v>Central Granger</x:v>
      </x:c>
      <x:c r="E396" s="2" t="str">
        <x:v>Lawn care</x:v>
      </x:c>
      <x:c r="F396" s="4" t="n">
        <x:v>66.69</x:v>
      </x:c>
      <x:c r="G396" s="4" t="n">
        <x:v>24</x:v>
      </x:c>
      <x:c r="H396" s="4" t="n">
        <x:v>3.4</x:v>
      </x:c>
      <x:c r="I396" s="4" t="n">
        <x:v>8.76</x:v>
      </x:c>
      <x:c r="J396" s="7" t="n">
        <x:v>1</x:v>
      </x:c>
      <x:c r="K396" s="2" t="str">
        <x:v>Bank transfer</x:v>
      </x:c>
      <x:c r="L396" s="5" t="n">
        <x:f>SUM(G396:I396)</x:f>
        <x:v>36.16</x:v>
      </x:c>
      <x:c r="M396" s="5" t="n">
        <x:f>F396-L396</x:f>
        <x:v>30.53</x:v>
      </x:c>
      <x:c r="N396" s="6" t="n">
        <x:f>IF(F396=0,0,M396/F396)</x:f>
        <x:v>0.45778977357924727</x:v>
      </x:c>
    </x:row>
    <x:row r="397" ht="24" customHeight="1">
      <x:c r="A397" s="2" t="str">
        <x:v>MG-2025-0450</x:v>
      </x:c>
      <x:c r="B397" s="3" t="n">
        <x:v>45815.5</x:v>
      </x:c>
      <x:c r="C397" s="2" t="str">
        <x:v>Sample Customer 096</x:v>
      </x:c>
      <x:c r="D397" s="2" t="str">
        <x:v>North Granger</x:v>
      </x:c>
      <x:c r="E397" s="2" t="str">
        <x:v>Lawn care</x:v>
      </x:c>
      <x:c r="F397" s="4" t="n">
        <x:v>78.84</x:v>
      </x:c>
      <x:c r="G397" s="4" t="n">
        <x:v>24</x:v>
      </x:c>
      <x:c r="H397" s="4" t="n">
        <x:v>2.89</x:v>
      </x:c>
      <x:c r="I397" s="4" t="n">
        <x:v>9.46</x:v>
      </x:c>
      <x:c r="J397" s="7" t="n">
        <x:v>1</x:v>
      </x:c>
      <x:c r="K397" s="2" t="str">
        <x:v>Bank transfer</x:v>
      </x:c>
      <x:c r="L397" s="5" t="n">
        <x:f>SUM(G397:I397)</x:f>
        <x:v>36.35</x:v>
      </x:c>
      <x:c r="M397" s="5" t="n">
        <x:f>F397-L397</x:f>
        <x:v>42.49</x:v>
      </x:c>
      <x:c r="N397" s="6" t="n">
        <x:f>IF(F397=0,0,M397/F397)</x:f>
        <x:v>0.5389396245560629</x:v>
      </x:c>
    </x:row>
    <x:row r="398" ht="24" customHeight="1">
      <x:c r="A398" s="2" t="str">
        <x:v>MG-2025-0412</x:v>
      </x:c>
      <x:c r="B398" s="3" t="n">
        <x:v>45816.5</x:v>
      </x:c>
      <x:c r="C398" s="2" t="str">
        <x:v>Sample Customer 085</x:v>
      </x:c>
      <x:c r="D398" s="2" t="str">
        <x:v>North Granger</x:v>
      </x:c>
      <x:c r="E398" s="2" t="str">
        <x:v>Lawn care</x:v>
      </x:c>
      <x:c r="F398" s="4" t="n">
        <x:v>69.34</x:v>
      </x:c>
      <x:c r="G398" s="4" t="n">
        <x:v>33.6</x:v>
      </x:c>
      <x:c r="H398" s="4" t="n">
        <x:v>3.43</x:v>
      </x:c>
      <x:c r="I398" s="4" t="n">
        <x:v>10.64</x:v>
      </x:c>
      <x:c r="J398" s="7" t="n">
        <x:v>1.4</x:v>
      </x:c>
      <x:c r="K398" s="2" t="str">
        <x:v>Check</x:v>
      </x:c>
      <x:c r="L398" s="5" t="n">
        <x:f>SUM(G398:I398)</x:f>
        <x:v>47.67</x:v>
      </x:c>
      <x:c r="M398" s="5" t="n">
        <x:f>F398-L398</x:f>
        <x:v>21.67</x:v>
      </x:c>
      <x:c r="N398" s="6" t="n">
        <x:f>IF(F398=0,0,M398/F398)</x:f>
        <x:v>0.31251802711277765</x:v>
      </x:c>
    </x:row>
    <x:row r="399" ht="24" customHeight="1">
      <x:c r="A399" s="2" t="str">
        <x:v>MG-2025-0413</x:v>
      </x:c>
      <x:c r="B399" s="3" t="n">
        <x:v>45816.5</x:v>
      </x:c>
      <x:c r="C399" s="2" t="str">
        <x:v>Sample Customer 109</x:v>
      </x:c>
      <x:c r="D399" s="2" t="str">
        <x:v>North Granger</x:v>
      </x:c>
      <x:c r="E399" s="2" t="str">
        <x:v>Mulch &amp; planting</x:v>
      </x:c>
      <x:c r="F399" s="4" t="n">
        <x:v>646.24</x:v>
      </x:c>
      <x:c r="G399" s="4" t="n">
        <x:v>194.4</x:v>
      </x:c>
      <x:c r="H399" s="4" t="n">
        <x:v>147.92</x:v>
      </x:c>
      <x:c r="I399" s="4" t="n">
        <x:v>4.74</x:v>
      </x:c>
      <x:c r="J399" s="7" t="n">
        <x:v>8.1</x:v>
      </x:c>
      <x:c r="K399" s="2" t="str">
        <x:v>Check</x:v>
      </x:c>
      <x:c r="L399" s="5" t="n">
        <x:f>SUM(G399:I399)</x:f>
        <x:v>347.06</x:v>
      </x:c>
      <x:c r="M399" s="5" t="n">
        <x:f>F399-L399</x:f>
        <x:v>299.18</x:v>
      </x:c>
      <x:c r="N399" s="6" t="n">
        <x:f>IF(F399=0,0,M399/F399)</x:f>
        <x:v>0.4629549393414211</x:v>
      </x:c>
    </x:row>
    <x:row r="400" ht="24" customHeight="1">
      <x:c r="A400" s="2" t="str">
        <x:v>MG-2025-0436</x:v>
      </x:c>
      <x:c r="B400" s="3" t="n">
        <x:v>45816.5</x:v>
      </x:c>
      <x:c r="C400" s="2" t="str">
        <x:v>Sample Customer 048</x:v>
      </x:c>
      <x:c r="D400" s="2" t="str">
        <x:v>Central Granger</x:v>
      </x:c>
      <x:c r="E400" s="2" t="str">
        <x:v>Seasonal cleanup</x:v>
      </x:c>
      <x:c r="F400" s="4" t="n">
        <x:v>285.56</x:v>
      </x:c>
      <x:c r="G400" s="4" t="n">
        <x:v>74.4</x:v>
      </x:c>
      <x:c r="H400" s="4" t="n">
        <x:v>8.72</x:v>
      </x:c>
      <x:c r="I400" s="4" t="n">
        <x:v>7.65</x:v>
      </x:c>
      <x:c r="J400" s="7" t="n">
        <x:v>3.1</x:v>
      </x:c>
      <x:c r="K400" s="2" t="str">
        <x:v>Bank transfer</x:v>
      </x:c>
      <x:c r="L400" s="5" t="n">
        <x:f>SUM(G400:I400)</x:f>
        <x:v>90.77000000000001</x:v>
      </x:c>
      <x:c r="M400" s="5" t="n">
        <x:f>F400-L400</x:f>
        <x:v>194.79</x:v>
      </x:c>
      <x:c r="N400" s="6" t="n">
        <x:f>IF(F400=0,0,M400/F400)</x:f>
        <x:v>0.6821333520100854</x:v>
      </x:c>
    </x:row>
    <x:row r="401" ht="24" customHeight="1">
      <x:c r="A401" s="2" t="str">
        <x:v>MG-2025-0480</x:v>
      </x:c>
      <x:c r="B401" s="3" t="n">
        <x:v>45816.5</x:v>
      </x:c>
      <x:c r="C401" s="2" t="str">
        <x:v>Sample Customer 046</x:v>
      </x:c>
      <x:c r="D401" s="2" t="str">
        <x:v>Central Granger</x:v>
      </x:c>
      <x:c r="E401" s="2" t="str">
        <x:v>Seasonal cleanup</x:v>
      </x:c>
      <x:c r="F401" s="4" t="n">
        <x:v>255.91</x:v>
      </x:c>
      <x:c r="G401" s="4" t="n">
        <x:v>96</x:v>
      </x:c>
      <x:c r="H401" s="4" t="n">
        <x:v>13.43</x:v>
      </x:c>
      <x:c r="I401" s="4" t="n">
        <x:v>3.19</x:v>
      </x:c>
      <x:c r="J401" s="7" t="n">
        <x:v>4</x:v>
      </x:c>
      <x:c r="K401" s="2" t="str">
        <x:v>Check</x:v>
      </x:c>
      <x:c r="L401" s="5" t="n">
        <x:f>SUM(G401:I401)</x:f>
        <x:v>112.62</x:v>
      </x:c>
      <x:c r="M401" s="5" t="n">
        <x:f>F401-L401</x:f>
        <x:v>143.29</x:v>
      </x:c>
      <x:c r="N401" s="6" t="n">
        <x:f>IF(F401=0,0,M401/F401)</x:f>
        <x:v>0.55992341057403</x:v>
      </x:c>
    </x:row>
    <x:row r="402" ht="24" customHeight="1">
      <x:c r="A402" s="2" t="str">
        <x:v>MG-2025-0410</x:v>
      </x:c>
      <x:c r="B402" s="3" t="n">
        <x:v>45817.5</x:v>
      </x:c>
      <x:c r="C402" s="2" t="str">
        <x:v>Sample Customer 050</x:v>
      </x:c>
      <x:c r="D402" s="2" t="str">
        <x:v>North Granger</x:v>
      </x:c>
      <x:c r="E402" s="2" t="str">
        <x:v>Lawn care</x:v>
      </x:c>
      <x:c r="F402" s="4" t="n">
        <x:v>52.85</x:v>
      </x:c>
      <x:c r="G402" s="4" t="n">
        <x:v>31.2</x:v>
      </x:c>
      <x:c r="H402" s="4" t="n">
        <x:v>1.12</x:v>
      </x:c>
      <x:c r="I402" s="4" t="n">
        <x:v>11.11</x:v>
      </x:c>
      <x:c r="J402" s="7" t="n">
        <x:v>1.3</x:v>
      </x:c>
      <x:c r="K402" s="2" t="str">
        <x:v>Card</x:v>
      </x:c>
      <x:c r="L402" s="5" t="n">
        <x:f>SUM(G402:I402)</x:f>
        <x:v>43.43</x:v>
      </x:c>
      <x:c r="M402" s="5" t="n">
        <x:f>F402-L402</x:f>
        <x:v>9.420000000000002</x:v>
      </x:c>
      <x:c r="N402" s="6" t="n">
        <x:f>IF(F402=0,0,M402/F402)</x:f>
        <x:v>0.17824030274361402</x:v>
      </x:c>
    </x:row>
    <x:row r="403" ht="24" customHeight="1">
      <x:c r="A403" s="2" t="str">
        <x:v>MG-2025-0457</x:v>
      </x:c>
      <x:c r="B403" s="3" t="n">
        <x:v>45817.5</x:v>
      </x:c>
      <x:c r="C403" s="2" t="str">
        <x:v>Sample Customer 110</x:v>
      </x:c>
      <x:c r="D403" s="2" t="str">
        <x:v>Mishawaka area</x:v>
      </x:c>
      <x:c r="E403" s="2" t="str">
        <x:v>Lawn care</x:v>
      </x:c>
      <x:c r="F403" s="4" t="n">
        <x:v>83.36</x:v>
      </x:c>
      <x:c r="G403" s="4" t="n">
        <x:v>33.6</x:v>
      </x:c>
      <x:c r="H403" s="4" t="n">
        <x:v>3.83</x:v>
      </x:c>
      <x:c r="I403" s="4" t="n">
        <x:v>9.78</x:v>
      </x:c>
      <x:c r="J403" s="7" t="n">
        <x:v>1.4</x:v>
      </x:c>
      <x:c r="K403" s="2" t="str">
        <x:v>Check</x:v>
      </x:c>
      <x:c r="L403" s="5" t="n">
        <x:f>SUM(G403:I403)</x:f>
        <x:v>47.21</x:v>
      </x:c>
      <x:c r="M403" s="5" t="n">
        <x:f>F403-L403</x:f>
        <x:v>36.15</x:v>
      </x:c>
      <x:c r="N403" s="6" t="n">
        <x:f>IF(F403=0,0,M403/F403)</x:f>
        <x:v>0.4336612284069098</x:v>
      </x:c>
    </x:row>
    <x:row r="404" ht="24" customHeight="1">
      <x:c r="A404" s="2" t="str">
        <x:v>MG-2025-0462</x:v>
      </x:c>
      <x:c r="B404" s="3" t="n">
        <x:v>45817.5</x:v>
      </x:c>
      <x:c r="C404" s="2" t="str">
        <x:v>Sample Customer 072</x:v>
      </x:c>
      <x:c r="D404" s="2" t="str">
        <x:v>Mishawaka area</x:v>
      </x:c>
      <x:c r="E404" s="2" t="str">
        <x:v>Landscape installation</x:v>
      </x:c>
      <x:c r="F404" s="4" t="n">
        <x:v>1601.56</x:v>
      </x:c>
      <x:c r="G404" s="4" t="n">
        <x:v>271.2</x:v>
      </x:c>
      <x:c r="H404" s="4" t="n">
        <x:v>182.66</x:v>
      </x:c>
      <x:c r="I404" s="4" t="n">
        <x:v>3.64</x:v>
      </x:c>
      <x:c r="J404" s="7" t="n">
        <x:v>11.3</x:v>
      </x:c>
      <x:c r="K404" s="2" t="str">
        <x:v>Check</x:v>
      </x:c>
      <x:c r="L404" s="5" t="n">
        <x:f>SUM(G404:I404)</x:f>
        <x:v>457.5</x:v>
      </x:c>
      <x:c r="M404" s="5" t="n">
        <x:f>F404-L404</x:f>
        <x:v>1144.06</x:v>
      </x:c>
      <x:c r="N404" s="6" t="n">
        <x:f>IF(F404=0,0,M404/F404)</x:f>
        <x:v>0.7143410175079298</x:v>
      </x:c>
    </x:row>
    <x:row r="405" ht="24" customHeight="1">
      <x:c r="A405" s="2" t="str">
        <x:v>MG-2025-0483</x:v>
      </x:c>
      <x:c r="B405" s="3" t="n">
        <x:v>45817.5</x:v>
      </x:c>
      <x:c r="C405" s="2" t="str">
        <x:v>Sample Customer 084</x:v>
      </x:c>
      <x:c r="D405" s="2" t="str">
        <x:v>West Granger</x:v>
      </x:c>
      <x:c r="E405" s="2" t="str">
        <x:v>Seasonal cleanup</x:v>
      </x:c>
      <x:c r="F405" s="4" t="n">
        <x:v>238.99</x:v>
      </x:c>
      <x:c r="G405" s="4" t="n">
        <x:v>60</x:v>
      </x:c>
      <x:c r="H405" s="4" t="n">
        <x:v>9.03</x:v>
      </x:c>
      <x:c r="I405" s="4" t="n">
        <x:v>4.24</x:v>
      </x:c>
      <x:c r="J405" s="7" t="n">
        <x:v>2.5</x:v>
      </x:c>
      <x:c r="K405" s="2" t="str">
        <x:v>Bank transfer</x:v>
      </x:c>
      <x:c r="L405" s="5" t="n">
        <x:f>SUM(G405:I405)</x:f>
        <x:v>73.27</x:v>
      </x:c>
      <x:c r="M405" s="5" t="n">
        <x:f>F405-L405</x:f>
        <x:v>165.72000000000003</x:v>
      </x:c>
      <x:c r="N405" s="6" t="n">
        <x:f>IF(F405=0,0,M405/F405)</x:f>
        <x:v>0.6934181346499855</x:v>
      </x:c>
    </x:row>
    <x:row r="406" ht="24" customHeight="1">
      <x:c r="A406" s="2" t="str">
        <x:v>MG-2025-0362</x:v>
      </x:c>
      <x:c r="B406" s="3" t="n">
        <x:v>45818.5</x:v>
      </x:c>
      <x:c r="C406" s="2" t="str">
        <x:v>Sample Customer 047</x:v>
      </x:c>
      <x:c r="D406" s="2" t="str">
        <x:v>Central Granger</x:v>
      </x:c>
      <x:c r="E406" s="2" t="str">
        <x:v>Lawn care</x:v>
      </x:c>
      <x:c r="F406" s="4" t="n">
        <x:v>64.08</x:v>
      </x:c>
      <x:c r="G406" s="4" t="n">
        <x:v>36</x:v>
      </x:c>
      <x:c r="H406" s="4" t="n">
        <x:v>1.71</x:v>
      </x:c>
      <x:c r="I406" s="4" t="n">
        <x:v>6.96</x:v>
      </x:c>
      <x:c r="J406" s="7" t="n">
        <x:v>1.5</x:v>
      </x:c>
      <x:c r="K406" s="2" t="str">
        <x:v>Check</x:v>
      </x:c>
      <x:c r="L406" s="5" t="n">
        <x:f>SUM(G406:I406)</x:f>
        <x:v>44.67</x:v>
      </x:c>
      <x:c r="M406" s="5" t="n">
        <x:f>F406-L406</x:f>
        <x:v>19.409999999999997</x:v>
      </x:c>
      <x:c r="N406" s="6" t="n">
        <x:f>IF(F406=0,0,M406/F406)</x:f>
        <x:v>0.3029026217228464</x:v>
      </x:c>
    </x:row>
    <x:row r="407" ht="24" customHeight="1">
      <x:c r="A407" s="2" t="str">
        <x:v>MG-2025-0377</x:v>
      </x:c>
      <x:c r="B407" s="3" t="n">
        <x:v>45818.5</x:v>
      </x:c>
      <x:c r="C407" s="2" t="str">
        <x:v>Sample Customer 069</x:v>
      </x:c>
      <x:c r="D407" s="2" t="str">
        <x:v>North Granger</x:v>
      </x:c>
      <x:c r="E407" s="2" t="str">
        <x:v>Lawn care</x:v>
      </x:c>
      <x:c r="F407" s="4" t="n">
        <x:v>71.06</x:v>
      </x:c>
      <x:c r="G407" s="4" t="n">
        <x:v>33.6</x:v>
      </x:c>
      <x:c r="H407" s="4" t="n">
        <x:v>3.27</x:v>
      </x:c>
      <x:c r="I407" s="4" t="n">
        <x:v>9.43</x:v>
      </x:c>
      <x:c r="J407" s="7" t="n">
        <x:v>1.4</x:v>
      </x:c>
      <x:c r="K407" s="2" t="str">
        <x:v>Check</x:v>
      </x:c>
      <x:c r="L407" s="5" t="n">
        <x:f>SUM(G407:I407)</x:f>
        <x:v>46.300000000000004</x:v>
      </x:c>
      <x:c r="M407" s="5" t="n">
        <x:f>F407-L407</x:f>
        <x:v>24.759999999999998</x:v>
      </x:c>
      <x:c r="N407" s="6" t="n">
        <x:f>IF(F407=0,0,M407/F407)</x:f>
        <x:v>0.34843793976920906</x:v>
      </x:c>
    </x:row>
    <x:row r="408" ht="24" customHeight="1">
      <x:c r="A408" s="2" t="str">
        <x:v>MG-2025-0415</x:v>
      </x:c>
      <x:c r="B408" s="3" t="n">
        <x:v>45818.5</x:v>
      </x:c>
      <x:c r="C408" s="2" t="str">
        <x:v>Sample Customer 019</x:v>
      </x:c>
      <x:c r="D408" s="2" t="str">
        <x:v>West Granger</x:v>
      </x:c>
      <x:c r="E408" s="2" t="str">
        <x:v>Lawn care</x:v>
      </x:c>
      <x:c r="F408" s="4" t="n">
        <x:v>58.12</x:v>
      </x:c>
      <x:c r="G408" s="4" t="n">
        <x:v>36</x:v>
      </x:c>
      <x:c r="H408" s="4" t="n">
        <x:v>3.21</x:v>
      </x:c>
      <x:c r="I408" s="4" t="n">
        <x:v>7.92</x:v>
      </x:c>
      <x:c r="J408" s="7" t="n">
        <x:v>1.5</x:v>
      </x:c>
      <x:c r="K408" s="2" t="str">
        <x:v>Card</x:v>
      </x:c>
      <x:c r="L408" s="5" t="n">
        <x:f>SUM(G408:I408)</x:f>
        <x:v>47.13</x:v>
      </x:c>
      <x:c r="M408" s="5" t="n">
        <x:f>F408-L408</x:f>
        <x:v>10.989999999999995</x:v>
      </x:c>
      <x:c r="N408" s="6" t="n">
        <x:f>IF(F408=0,0,M408/F408)</x:f>
        <x:v>0.18909153475567783</x:v>
      </x:c>
    </x:row>
    <x:row r="409" ht="24" customHeight="1">
      <x:c r="A409" s="2" t="str">
        <x:v>MG-2025-0421</x:v>
      </x:c>
      <x:c r="B409" s="3" t="n">
        <x:v>45818.5</x:v>
      </x:c>
      <x:c r="C409" s="2" t="str">
        <x:v>Sample Customer 101</x:v>
      </x:c>
      <x:c r="D409" s="2" t="str">
        <x:v>Central Granger</x:v>
      </x:c>
      <x:c r="E409" s="2" t="str">
        <x:v>Lawn care</x:v>
      </x:c>
      <x:c r="F409" s="4" t="n">
        <x:v>73.63</x:v>
      </x:c>
      <x:c r="G409" s="4" t="n">
        <x:v>33.6</x:v>
      </x:c>
      <x:c r="H409" s="4" t="n">
        <x:v>2.59</x:v>
      </x:c>
      <x:c r="I409" s="4" t="n">
        <x:v>10.34</x:v>
      </x:c>
      <x:c r="J409" s="7" t="n">
        <x:v>1.4</x:v>
      </x:c>
      <x:c r="K409" s="2" t="str">
        <x:v>Card</x:v>
      </x:c>
      <x:c r="L409" s="5" t="n">
        <x:f>SUM(G409:I409)</x:f>
        <x:v>46.53</x:v>
      </x:c>
      <x:c r="M409" s="5" t="n">
        <x:f>F409-L409</x:f>
        <x:v>27.099999999999994</x:v>
      </x:c>
      <x:c r="N409" s="6" t="n">
        <x:f>IF(F409=0,0,M409/F409)</x:f>
        <x:v>0.368056498709765</x:v>
      </x:c>
    </x:row>
    <x:row r="410" ht="24" customHeight="1">
      <x:c r="A410" s="2" t="str">
        <x:v>MG-2025-0445</x:v>
      </x:c>
      <x:c r="B410" s="3" t="n">
        <x:v>45818.5</x:v>
      </x:c>
      <x:c r="C410" s="2" t="str">
        <x:v>Sample Customer 075</x:v>
      </x:c>
      <x:c r="D410" s="2" t="str">
        <x:v>South Granger</x:v>
      </x:c>
      <x:c r="E410" s="2" t="str">
        <x:v>Seasonal cleanup</x:v>
      </x:c>
      <x:c r="F410" s="4" t="n">
        <x:v>368.25</x:v>
      </x:c>
      <x:c r="G410" s="4" t="n">
        <x:v>98.4</x:v>
      </x:c>
      <x:c r="H410" s="4" t="n">
        <x:v>15.65</x:v>
      </x:c>
      <x:c r="I410" s="4" t="n">
        <x:v>4.01</x:v>
      </x:c>
      <x:c r="J410" s="7" t="n">
        <x:v>4.1</x:v>
      </x:c>
      <x:c r="K410" s="2" t="str">
        <x:v>Check</x:v>
      </x:c>
      <x:c r="L410" s="5" t="n">
        <x:f>SUM(G410:I410)</x:f>
        <x:v>118.06000000000002</x:v>
      </x:c>
      <x:c r="M410" s="5" t="n">
        <x:f>F410-L410</x:f>
        <x:v>250.19</x:v>
      </x:c>
      <x:c r="N410" s="6" t="n">
        <x:f>IF(F410=0,0,M410/F410)</x:f>
        <x:v>0.6794025797691785</x:v>
      </x:c>
    </x:row>
    <x:row r="411" ht="24" customHeight="1">
      <x:c r="A411" s="2" t="str">
        <x:v>MG-2025-0471</x:v>
      </x:c>
      <x:c r="B411" s="3" t="n">
        <x:v>45818.5</x:v>
      </x:c>
      <x:c r="C411" s="2" t="str">
        <x:v>Sample Customer 080</x:v>
      </x:c>
      <x:c r="D411" s="2" t="str">
        <x:v>Central Granger</x:v>
      </x:c>
      <x:c r="E411" s="2" t="str">
        <x:v>Lawn care</x:v>
      </x:c>
      <x:c r="F411" s="4" t="n">
        <x:v>80.91</x:v>
      </x:c>
      <x:c r="G411" s="4" t="n">
        <x:v>28.8</x:v>
      </x:c>
      <x:c r="H411" s="4" t="n">
        <x:v>4.43</x:v>
      </x:c>
      <x:c r="I411" s="4" t="n">
        <x:v>6.82</x:v>
      </x:c>
      <x:c r="J411" s="7" t="n">
        <x:v>1.2</x:v>
      </x:c>
      <x:c r="K411" s="2" t="str">
        <x:v>Bank transfer</x:v>
      </x:c>
      <x:c r="L411" s="5" t="n">
        <x:f>SUM(G411:I411)</x:f>
        <x:v>40.050000000000004</x:v>
      </x:c>
      <x:c r="M411" s="5" t="n">
        <x:f>F411-L411</x:f>
        <x:v>40.85999999999999</x:v>
      </x:c>
      <x:c r="N411" s="6" t="n">
        <x:f>IF(F411=0,0,M411/F411)</x:f>
        <x:v>0.5050055617352613</x:v>
      </x:c>
    </x:row>
    <x:row r="412" ht="24" customHeight="1">
      <x:c r="A412" s="2" t="str">
        <x:v>MG-2025-0477</x:v>
      </x:c>
      <x:c r="B412" s="3" t="n">
        <x:v>45818.5</x:v>
      </x:c>
      <x:c r="C412" s="2" t="str">
        <x:v>Sample Customer 025</x:v>
      </x:c>
      <x:c r="D412" s="2" t="str">
        <x:v>Mishawaka area</x:v>
      </x:c>
      <x:c r="E412" s="2" t="str">
        <x:v>Lawn care</x:v>
      </x:c>
      <x:c r="F412" s="4" t="n">
        <x:v>52.13</x:v>
      </x:c>
      <x:c r="G412" s="4" t="n">
        <x:v>31.2</x:v>
      </x:c>
      <x:c r="H412" s="4" t="n">
        <x:v>1.51</x:v>
      </x:c>
      <x:c r="I412" s="4" t="n">
        <x:v>11.77</x:v>
      </x:c>
      <x:c r="J412" s="7" t="n">
        <x:v>1.3</x:v>
      </x:c>
      <x:c r="K412" s="2" t="str">
        <x:v>Card</x:v>
      </x:c>
      <x:c r="L412" s="5" t="n">
        <x:f>SUM(G412:I412)</x:f>
        <x:v>44.480000000000004</x:v>
      </x:c>
      <x:c r="M412" s="5" t="n">
        <x:f>F412-L412</x:f>
        <x:v>7.649999999999999</x:v>
      </x:c>
      <x:c r="N412" s="6" t="n">
        <x:f>IF(F412=0,0,M412/F412)</x:f>
        <x:v>0.14674851333205444</x:v>
      </x:c>
    </x:row>
    <x:row r="413" ht="24" customHeight="1">
      <x:c r="A413" s="2" t="str">
        <x:v>MG-2025-0478</x:v>
      </x:c>
      <x:c r="B413" s="3" t="n">
        <x:v>45818.5</x:v>
      </x:c>
      <x:c r="C413" s="2" t="str">
        <x:v>Sample Customer 014</x:v>
      </x:c>
      <x:c r="D413" s="2" t="str">
        <x:v>Central Granger</x:v>
      </x:c>
      <x:c r="E413" s="2" t="str">
        <x:v>Lawn care</x:v>
      </x:c>
      <x:c r="F413" s="4" t="n">
        <x:v>71.13</x:v>
      </x:c>
      <x:c r="G413" s="4" t="n">
        <x:v>21.6</x:v>
      </x:c>
      <x:c r="H413" s="4" t="n">
        <x:v>3.77</x:v>
      </x:c>
      <x:c r="I413" s="4" t="n">
        <x:v>5.98</x:v>
      </x:c>
      <x:c r="J413" s="7" t="n">
        <x:v>0.9</x:v>
      </x:c>
      <x:c r="K413" s="2" t="str">
        <x:v>Bank transfer</x:v>
      </x:c>
      <x:c r="L413" s="5" t="n">
        <x:f>SUM(G413:I413)</x:f>
        <x:v>31.35</x:v>
      </x:c>
      <x:c r="M413" s="5" t="n">
        <x:f>F413-L413</x:f>
        <x:v>39.779999999999994</x:v>
      </x:c>
      <x:c r="N413" s="6" t="n">
        <x:f>IF(F413=0,0,M413/F413)</x:f>
        <x:v>0.559257697174188</x:v>
      </x:c>
    </x:row>
    <x:row r="414" ht="24" customHeight="1">
      <x:c r="A414" s="2" t="str">
        <x:v>MG-2025-0365</x:v>
      </x:c>
      <x:c r="B414" s="3" t="n">
        <x:v>45819.5</x:v>
      </x:c>
      <x:c r="C414" s="2" t="str">
        <x:v>Sample Customer 089</x:v>
      </x:c>
      <x:c r="D414" s="2" t="str">
        <x:v>Central Granger</x:v>
      </x:c>
      <x:c r="E414" s="2" t="str">
        <x:v>Lawn care</x:v>
      </x:c>
      <x:c r="F414" s="4" t="n">
        <x:v>54.3</x:v>
      </x:c>
      <x:c r="G414" s="4" t="n">
        <x:v>26.4</x:v>
      </x:c>
      <x:c r="H414" s="4" t="n">
        <x:v>2.67</x:v>
      </x:c>
      <x:c r="I414" s="4" t="n">
        <x:v>4.02</x:v>
      </x:c>
      <x:c r="J414" s="7" t="n">
        <x:v>1.1</x:v>
      </x:c>
      <x:c r="K414" s="2" t="str">
        <x:v>Bank transfer</x:v>
      </x:c>
      <x:c r="L414" s="5" t="n">
        <x:f>SUM(G414:I414)</x:f>
        <x:v>33.09</x:v>
      </x:c>
      <x:c r="M414" s="5" t="n">
        <x:f>F414-L414</x:f>
        <x:v>21.209999999999994</x:v>
      </x:c>
      <x:c r="N414" s="6" t="n">
        <x:f>IF(F414=0,0,M414/F414)</x:f>
        <x:v>0.39060773480662975</x:v>
      </x:c>
    </x:row>
    <x:row r="415" ht="24" customHeight="1">
      <x:c r="A415" s="2" t="str">
        <x:v>MG-2025-0381</x:v>
      </x:c>
      <x:c r="B415" s="3" t="n">
        <x:v>45819.5</x:v>
      </x:c>
      <x:c r="C415" s="2" t="str">
        <x:v>Sample Customer 017</x:v>
      </x:c>
      <x:c r="D415" s="2" t="str">
        <x:v>Central Granger</x:v>
      </x:c>
      <x:c r="E415" s="2" t="str">
        <x:v>Landscape installation</x:v>
      </x:c>
      <x:c r="F415" s="4" t="n">
        <x:v>1793.26</x:v>
      </x:c>
      <x:c r="G415" s="4" t="n">
        <x:v>352.8</x:v>
      </x:c>
      <x:c r="H415" s="4" t="n">
        <x:v>206.85</x:v>
      </x:c>
      <x:c r="I415" s="4" t="n">
        <x:v>12</x:v>
      </x:c>
      <x:c r="J415" s="7" t="n">
        <x:v>14.7</x:v>
      </x:c>
      <x:c r="K415" s="2" t="str">
        <x:v>Bank transfer</x:v>
      </x:c>
      <x:c r="L415" s="5" t="n">
        <x:f>SUM(G415:I415)</x:f>
        <x:v>571.65</x:v>
      </x:c>
      <x:c r="M415" s="5" t="n">
        <x:f>F415-L415</x:f>
        <x:v>1221.6100000000001</x:v>
      </x:c>
      <x:c r="N415" s="6" t="n">
        <x:f>IF(F415=0,0,M415/F415)</x:f>
        <x:v>0.6812230239898287</x:v>
      </x:c>
    </x:row>
    <x:row r="416" ht="24" customHeight="1">
      <x:c r="A416" s="2" t="str">
        <x:v>MG-2025-0416</x:v>
      </x:c>
      <x:c r="B416" s="3" t="n">
        <x:v>45819.5</x:v>
      </x:c>
      <x:c r="C416" s="2" t="str">
        <x:v>Sample Customer 063</x:v>
      </x:c>
      <x:c r="D416" s="2" t="str">
        <x:v>East Granger</x:v>
      </x:c>
      <x:c r="E416" s="2" t="str">
        <x:v>Lawn care</x:v>
      </x:c>
      <x:c r="F416" s="4" t="n">
        <x:v>53.83</x:v>
      </x:c>
      <x:c r="G416" s="4" t="n">
        <x:v>31.2</x:v>
      </x:c>
      <x:c r="H416" s="4" t="n">
        <x:v>1.12</x:v>
      </x:c>
      <x:c r="I416" s="4" t="n">
        <x:v>7.78</x:v>
      </x:c>
      <x:c r="J416" s="7" t="n">
        <x:v>1.3</x:v>
      </x:c>
      <x:c r="K416" s="2" t="str">
        <x:v>Check</x:v>
      </x:c>
      <x:c r="L416" s="5" t="n">
        <x:f>SUM(G416:I416)</x:f>
        <x:v>40.1</x:v>
      </x:c>
      <x:c r="M416" s="5" t="n">
        <x:f>F416-L416</x:f>
        <x:v>13.729999999999997</x:v>
      </x:c>
      <x:c r="N416" s="6" t="n">
        <x:f>IF(F416=0,0,M416/F416)</x:f>
        <x:v>0.25506223295560093</x:v>
      </x:c>
    </x:row>
    <x:row r="417" ht="24" customHeight="1">
      <x:c r="A417" s="2" t="str">
        <x:v>MG-2025-0428</x:v>
      </x:c>
      <x:c r="B417" s="3" t="n">
        <x:v>45819.5</x:v>
      </x:c>
      <x:c r="C417" s="2" t="str">
        <x:v>Sample Customer 098</x:v>
      </x:c>
      <x:c r="D417" s="2" t="str">
        <x:v>East Granger</x:v>
      </x:c>
      <x:c r="E417" s="2" t="str">
        <x:v>Landscape installation</x:v>
      </x:c>
      <x:c r="F417" s="4" t="n">
        <x:v>1277.93</x:v>
      </x:c>
      <x:c r="G417" s="4" t="n">
        <x:v>230.4</x:v>
      </x:c>
      <x:c r="H417" s="4" t="n">
        <x:v>268.3</x:v>
      </x:c>
      <x:c r="I417" s="4" t="n">
        <x:v>5.95</x:v>
      </x:c>
      <x:c r="J417" s="7" t="n">
        <x:v>9.6</x:v>
      </x:c>
      <x:c r="K417" s="2" t="str">
        <x:v>Bank transfer</x:v>
      </x:c>
      <x:c r="L417" s="5" t="n">
        <x:f>SUM(G417:I417)</x:f>
        <x:v>504.65000000000003</x:v>
      </x:c>
      <x:c r="M417" s="5" t="n">
        <x:f>F417-L417</x:f>
        <x:v>773.28</x:v>
      </x:c>
      <x:c r="N417" s="6" t="n">
        <x:f>IF(F417=0,0,M417/F417)</x:f>
        <x:v>0.6051035659230161</x:v>
      </x:c>
    </x:row>
    <x:row r="418" ht="24" customHeight="1">
      <x:c r="A418" s="2" t="str">
        <x:v>MG-2025-0464</x:v>
      </x:c>
      <x:c r="B418" s="3" t="n">
        <x:v>45819.5</x:v>
      </x:c>
      <x:c r="C418" s="2" t="str">
        <x:v>Sample Customer 098</x:v>
      </x:c>
      <x:c r="D418" s="2" t="str">
        <x:v>East Granger</x:v>
      </x:c>
      <x:c r="E418" s="2" t="str">
        <x:v>Lawn care</x:v>
      </x:c>
      <x:c r="F418" s="4" t="n">
        <x:v>53.85</x:v>
      </x:c>
      <x:c r="G418" s="4" t="n">
        <x:v>33.6</x:v>
      </x:c>
      <x:c r="H418" s="4" t="n">
        <x:v>2.82</x:v>
      </x:c>
      <x:c r="I418" s="4" t="n">
        <x:v>7.04</x:v>
      </x:c>
      <x:c r="J418" s="7" t="n">
        <x:v>1.4</x:v>
      </x:c>
      <x:c r="K418" s="2" t="str">
        <x:v>Check</x:v>
      </x:c>
      <x:c r="L418" s="5" t="n">
        <x:f>SUM(G418:I418)</x:f>
        <x:v>43.46</x:v>
      </x:c>
      <x:c r="M418" s="5" t="n">
        <x:f>F418-L418</x:f>
        <x:v>10.39</x:v>
      </x:c>
      <x:c r="N418" s="6" t="n">
        <x:f>IF(F418=0,0,M418/F418)</x:f>
        <x:v>0.19294336118848654</x:v>
      </x:c>
    </x:row>
    <x:row r="419" ht="24" customHeight="1">
      <x:c r="A419" s="2" t="str">
        <x:v>MG-2025-0498</x:v>
      </x:c>
      <x:c r="B419" s="3" t="n">
        <x:v>45819.5</x:v>
      </x:c>
      <x:c r="C419" s="2" t="str">
        <x:v>Sample Customer 068</x:v>
      </x:c>
      <x:c r="D419" s="2" t="str">
        <x:v>Central Granger</x:v>
      </x:c>
      <x:c r="E419" s="2" t="str">
        <x:v>Seasonal cleanup</x:v>
      </x:c>
      <x:c r="F419" s="4" t="n">
        <x:v>315.61</x:v>
      </x:c>
      <x:c r="G419" s="4" t="n">
        <x:v>81.6</x:v>
      </x:c>
      <x:c r="H419" s="4" t="n">
        <x:v>18.66</x:v>
      </x:c>
      <x:c r="I419" s="4" t="n">
        <x:v>9.7</x:v>
      </x:c>
      <x:c r="J419" s="7" t="n">
        <x:v>3.4</x:v>
      </x:c>
      <x:c r="K419" s="2" t="str">
        <x:v>Check</x:v>
      </x:c>
      <x:c r="L419" s="5" t="n">
        <x:f>SUM(G419:I419)</x:f>
        <x:v>109.96</x:v>
      </x:c>
      <x:c r="M419" s="5" t="n">
        <x:f>F419-L419</x:f>
        <x:v>205.65000000000003</x:v>
      </x:c>
      <x:c r="N419" s="6" t="n">
        <x:f>IF(F419=0,0,M419/F419)</x:f>
        <x:v>0.6515953233420995</x:v>
      </x:c>
    </x:row>
    <x:row r="420" ht="24" customHeight="1">
      <x:c r="A420" s="2" t="str">
        <x:v>MG-2025-0399</x:v>
      </x:c>
      <x:c r="B420" s="3" t="n">
        <x:v>45820.5</x:v>
      </x:c>
      <x:c r="C420" s="2" t="str">
        <x:v>Sample Customer 090</x:v>
      </x:c>
      <x:c r="D420" s="2" t="str">
        <x:v>Central Granger</x:v>
      </x:c>
      <x:c r="E420" s="2" t="str">
        <x:v>Landscape installation</x:v>
      </x:c>
      <x:c r="F420" s="4" t="n">
        <x:v>1315.89</x:v>
      </x:c>
      <x:c r="G420" s="4" t="n">
        <x:v>376.8</x:v>
      </x:c>
      <x:c r="H420" s="4" t="n">
        <x:v>156.96</x:v>
      </x:c>
      <x:c r="I420" s="4" t="n">
        <x:v>10.11</x:v>
      </x:c>
      <x:c r="J420" s="7" t="n">
        <x:v>15.7</x:v>
      </x:c>
      <x:c r="K420" s="2" t="str">
        <x:v>Bank transfer</x:v>
      </x:c>
      <x:c r="L420" s="5" t="n">
        <x:f>SUM(G420:I420)</x:f>
        <x:v>543.87</x:v>
      </x:c>
      <x:c r="M420" s="5" t="n">
        <x:f>F420-L420</x:f>
        <x:v>772.0200000000001</x:v>
      </x:c>
      <x:c r="N420" s="6" t="n">
        <x:f>IF(F420=0,0,M420/F420)</x:f>
        <x:v>0.5866903768552083</x:v>
      </x:c>
    </x:row>
    <x:row r="421" ht="24" customHeight="1">
      <x:c r="A421" s="2" t="str">
        <x:v>MG-2025-0455</x:v>
      </x:c>
      <x:c r="B421" s="3" t="n">
        <x:v>45820.5</x:v>
      </x:c>
      <x:c r="C421" s="2" t="str">
        <x:v>Sample Customer 031</x:v>
      </x:c>
      <x:c r="D421" s="2" t="str">
        <x:v>West Granger</x:v>
      </x:c>
      <x:c r="E421" s="2" t="str">
        <x:v>Lawn care</x:v>
      </x:c>
      <x:c r="F421" s="4" t="n">
        <x:v>71.31</x:v>
      </x:c>
      <x:c r="G421" s="4" t="n">
        <x:v>24</x:v>
      </x:c>
      <x:c r="H421" s="4" t="n">
        <x:v>3.91</x:v>
      </x:c>
      <x:c r="I421" s="4" t="n">
        <x:v>8.87</x:v>
      </x:c>
      <x:c r="J421" s="7" t="n">
        <x:v>1</x:v>
      </x:c>
      <x:c r="K421" s="2" t="str">
        <x:v>Bank transfer</x:v>
      </x:c>
      <x:c r="L421" s="5" t="n">
        <x:f>SUM(G421:I421)</x:f>
        <x:v>36.78</x:v>
      </x:c>
      <x:c r="M421" s="5" t="n">
        <x:f>F421-L421</x:f>
        <x:v>34.53</x:v>
      </x:c>
      <x:c r="N421" s="6" t="n">
        <x:f>IF(F421=0,0,M421/F421)</x:f>
        <x:v>0.48422381152713506</x:v>
      </x:c>
    </x:row>
    <x:row r="422" ht="24" customHeight="1">
      <x:c r="A422" s="2" t="str">
        <x:v>MG-2025-0407</x:v>
      </x:c>
      <x:c r="B422" s="3" t="n">
        <x:v>45821.5</x:v>
      </x:c>
      <x:c r="C422" s="2" t="str">
        <x:v>Sample Customer 032</x:v>
      </x:c>
      <x:c r="D422" s="2" t="str">
        <x:v>South Granger</x:v>
      </x:c>
      <x:c r="E422" s="2" t="str">
        <x:v>Landscape installation</x:v>
      </x:c>
      <x:c r="F422" s="4" t="n">
        <x:v>1521.7</x:v>
      </x:c>
      <x:c r="G422" s="4" t="n">
        <x:v>381.6</x:v>
      </x:c>
      <x:c r="H422" s="4" t="n">
        <x:v>246.93</x:v>
      </x:c>
      <x:c r="I422" s="4" t="n">
        <x:v>3.88</x:v>
      </x:c>
      <x:c r="J422" s="7" t="n">
        <x:v>15.9</x:v>
      </x:c>
      <x:c r="K422" s="2" t="str">
        <x:v>Card</x:v>
      </x:c>
      <x:c r="L422" s="5" t="n">
        <x:f>SUM(G422:I422)</x:f>
        <x:v>632.41</x:v>
      </x:c>
      <x:c r="M422" s="5" t="n">
        <x:f>F422-L422</x:f>
        <x:v>889.2900000000001</x:v>
      </x:c>
      <x:c r="N422" s="6" t="n">
        <x:f>IF(F422=0,0,M422/F422)</x:f>
        <x:v>0.5844055990011172</x:v>
      </x:c>
    </x:row>
    <x:row r="423" ht="24" customHeight="1">
      <x:c r="A423" s="2" t="str">
        <x:v>MG-2025-0435</x:v>
      </x:c>
      <x:c r="B423" s="3" t="n">
        <x:v>45821.5</x:v>
      </x:c>
      <x:c r="C423" s="2" t="str">
        <x:v>Sample Customer 040</x:v>
      </x:c>
      <x:c r="D423" s="2" t="str">
        <x:v>East Granger</x:v>
      </x:c>
      <x:c r="E423" s="2" t="str">
        <x:v>Seasonal cleanup</x:v>
      </x:c>
      <x:c r="F423" s="4" t="n">
        <x:v>300.29</x:v>
      </x:c>
      <x:c r="G423" s="4" t="n">
        <x:v>96</x:v>
      </x:c>
      <x:c r="H423" s="4" t="n">
        <x:v>9.19</x:v>
      </x:c>
      <x:c r="I423" s="4" t="n">
        <x:v>9.42</x:v>
      </x:c>
      <x:c r="J423" s="7" t="n">
        <x:v>4</x:v>
      </x:c>
      <x:c r="K423" s="2" t="str">
        <x:v>Card</x:v>
      </x:c>
      <x:c r="L423" s="5" t="n">
        <x:f>SUM(G423:I423)</x:f>
        <x:v>114.61</x:v>
      </x:c>
      <x:c r="M423" s="5" t="n">
        <x:f>F423-L423</x:f>
        <x:v>185.68</x:v>
      </x:c>
      <x:c r="N423" s="6" t="n">
        <x:f>IF(F423=0,0,M423/F423)</x:f>
        <x:v>0.6183356089113856</x:v>
      </x:c>
    </x:row>
    <x:row r="424" ht="24" customHeight="1">
      <x:c r="A424" s="2" t="str">
        <x:v>MG-2025-0465</x:v>
      </x:c>
      <x:c r="B424" s="3" t="n">
        <x:v>45821.5</x:v>
      </x:c>
      <x:c r="C424" s="2" t="str">
        <x:v>Sample Customer 018</x:v>
      </x:c>
      <x:c r="D424" s="2" t="str">
        <x:v>East Granger</x:v>
      </x:c>
      <x:c r="E424" s="2" t="str">
        <x:v>Landscape installation</x:v>
      </x:c>
      <x:c r="F424" s="4" t="n">
        <x:v>1635.17</x:v>
      </x:c>
      <x:c r="G424" s="4" t="n">
        <x:v>403.2</x:v>
      </x:c>
      <x:c r="H424" s="4" t="n">
        <x:v>218.66</x:v>
      </x:c>
      <x:c r="I424" s="4" t="n">
        <x:v>7.19</x:v>
      </x:c>
      <x:c r="J424" s="7" t="n">
        <x:v>16.8</x:v>
      </x:c>
      <x:c r="K424" s="2" t="str">
        <x:v>Check</x:v>
      </x:c>
      <x:c r="L424" s="5" t="n">
        <x:f>SUM(G424:I424)</x:f>
        <x:v>629.0500000000001</x:v>
      </x:c>
      <x:c r="M424" s="5" t="n">
        <x:f>F424-L424</x:f>
        <x:v>1006.12</x:v>
      </x:c>
      <x:c r="N424" s="6" t="n">
        <x:f>IF(F424=0,0,M424/F424)</x:f>
        <x:v>0.615299938232722</x:v>
      </x:c>
    </x:row>
    <x:row r="425" ht="24" customHeight="1">
      <x:c r="A425" s="2" t="str">
        <x:v>MG-2025-0495</x:v>
      </x:c>
      <x:c r="B425" s="3" t="n">
        <x:v>45821.5</x:v>
      </x:c>
      <x:c r="C425" s="2" t="str">
        <x:v>Sample Customer 014</x:v>
      </x:c>
      <x:c r="D425" s="2" t="str">
        <x:v>Central Granger</x:v>
      </x:c>
      <x:c r="E425" s="2" t="str">
        <x:v>Lawn care</x:v>
      </x:c>
      <x:c r="F425" s="4" t="n">
        <x:v>71.2</x:v>
      </x:c>
      <x:c r="G425" s="4" t="n">
        <x:v>33.6</x:v>
      </x:c>
      <x:c r="H425" s="4" t="n">
        <x:v>3.36</x:v>
      </x:c>
      <x:c r="I425" s="4" t="n">
        <x:v>4.81</x:v>
      </x:c>
      <x:c r="J425" s="7" t="n">
        <x:v>1.4</x:v>
      </x:c>
      <x:c r="K425" s="2" t="str">
        <x:v>Bank transfer</x:v>
      </x:c>
      <x:c r="L425" s="5" t="n">
        <x:f>SUM(G425:I425)</x:f>
        <x:v>41.77</x:v>
      </x:c>
      <x:c r="M425" s="5" t="n">
        <x:f>F425-L425</x:f>
        <x:v>29.43</x:v>
      </x:c>
      <x:c r="N425" s="6" t="n">
        <x:f>IF(F425=0,0,M425/F425)</x:f>
        <x:v>0.41334269662921347</x:v>
      </x:c>
    </x:row>
    <x:row r="426" ht="24" customHeight="1">
      <x:c r="A426" s="2" t="str">
        <x:v>MG-2025-0360</x:v>
      </x:c>
      <x:c r="B426" s="3" t="n">
        <x:v>45822.5</x:v>
      </x:c>
      <x:c r="C426" s="2" t="str">
        <x:v>Sample Customer 101</x:v>
      </x:c>
      <x:c r="D426" s="2" t="str">
        <x:v>Central Granger</x:v>
      </x:c>
      <x:c r="E426" s="2" t="str">
        <x:v>Seasonal cleanup</x:v>
      </x:c>
      <x:c r="F426" s="4" t="n">
        <x:v>234.36</x:v>
      </x:c>
      <x:c r="G426" s="4" t="n">
        <x:v>98.4</x:v>
      </x:c>
      <x:c r="H426" s="4" t="n">
        <x:v>6.17</x:v>
      </x:c>
      <x:c r="I426" s="4" t="n">
        <x:v>7.57</x:v>
      </x:c>
      <x:c r="J426" s="7" t="n">
        <x:v>4.1</x:v>
      </x:c>
      <x:c r="K426" s="2" t="str">
        <x:v>Card</x:v>
      </x:c>
      <x:c r="L426" s="5" t="n">
        <x:f>SUM(G426:I426)</x:f>
        <x:v>112.14000000000001</x:v>
      </x:c>
      <x:c r="M426" s="5" t="n">
        <x:f>F426-L426</x:f>
        <x:v>122.22</x:v>
      </x:c>
      <x:c r="N426" s="6" t="n">
        <x:f>IF(F426=0,0,M426/F426)</x:f>
        <x:v>0.521505376344086</x:v>
      </x:c>
    </x:row>
    <x:row r="427" ht="24" customHeight="1">
      <x:c r="A427" s="2" t="str">
        <x:v>MG-2025-0405</x:v>
      </x:c>
      <x:c r="B427" s="3" t="n">
        <x:v>45822.5</x:v>
      </x:c>
      <x:c r="C427" s="2" t="str">
        <x:v>Sample Customer 022</x:v>
      </x:c>
      <x:c r="D427" s="2" t="str">
        <x:v>South Granger</x:v>
      </x:c>
      <x:c r="E427" s="2" t="str">
        <x:v>Mulch &amp; planting</x:v>
      </x:c>
      <x:c r="F427" s="4" t="n">
        <x:v>660.78</x:v>
      </x:c>
      <x:c r="G427" s="4" t="n">
        <x:v>175.2</x:v>
      </x:c>
      <x:c r="H427" s="4" t="n">
        <x:v>108.7</x:v>
      </x:c>
      <x:c r="I427" s="4" t="n">
        <x:v>6.83</x:v>
      </x:c>
      <x:c r="J427" s="7" t="n">
        <x:v>7.3</x:v>
      </x:c>
      <x:c r="K427" s="2" t="str">
        <x:v>Card</x:v>
      </x:c>
      <x:c r="L427" s="5" t="n">
        <x:f>SUM(G427:I427)</x:f>
        <x:v>290.72999999999996</x:v>
      </x:c>
      <x:c r="M427" s="5" t="n">
        <x:f>F427-L427</x:f>
        <x:v>370.05</x:v>
      </x:c>
      <x:c r="N427" s="6" t="n">
        <x:f>IF(F427=0,0,M427/F427)</x:f>
        <x:v>0.5600199763915373</x:v>
      </x:c>
    </x:row>
    <x:row r="428" ht="24" customHeight="1">
      <x:c r="A428" s="2" t="str">
        <x:v>MG-2025-0469</x:v>
      </x:c>
      <x:c r="B428" s="3" t="n">
        <x:v>45822.5</x:v>
      </x:c>
      <x:c r="C428" s="2" t="str">
        <x:v>Sample Customer 088</x:v>
      </x:c>
      <x:c r="D428" s="2" t="str">
        <x:v>East Granger</x:v>
      </x:c>
      <x:c r="E428" s="2" t="str">
        <x:v>Seasonal cleanup</x:v>
      </x:c>
      <x:c r="F428" s="4" t="n">
        <x:v>326.89</x:v>
      </x:c>
      <x:c r="G428" s="4" t="n">
        <x:v>64.8</x:v>
      </x:c>
      <x:c r="H428" s="4" t="n">
        <x:v>9.46</x:v>
      </x:c>
      <x:c r="I428" s="4" t="n">
        <x:v>11.71</x:v>
      </x:c>
      <x:c r="J428" s="7" t="n">
        <x:v>2.7</x:v>
      </x:c>
      <x:c r="K428" s="2" t="str">
        <x:v>Bank transfer</x:v>
      </x:c>
      <x:c r="L428" s="5" t="n">
        <x:f>SUM(G428:I428)</x:f>
        <x:v>85.97</x:v>
      </x:c>
      <x:c r="M428" s="5" t="n">
        <x:f>F428-L428</x:f>
        <x:v>240.92</x:v>
      </x:c>
      <x:c r="N428" s="6" t="n">
        <x:f>IF(F428=0,0,M428/F428)</x:f>
        <x:v>0.7370063324053963</x:v>
      </x:c>
    </x:row>
    <x:row r="429" ht="24" customHeight="1">
      <x:c r="A429" s="2" t="str">
        <x:v>MG-2025-0378</x:v>
      </x:c>
      <x:c r="B429" s="3" t="n">
        <x:v>45823.5</x:v>
      </x:c>
      <x:c r="C429" s="2" t="str">
        <x:v>Sample Customer 056</x:v>
      </x:c>
      <x:c r="D429" s="2" t="str">
        <x:v>East Granger</x:v>
      </x:c>
      <x:c r="E429" s="2" t="str">
        <x:v>Landscape installation</x:v>
      </x:c>
      <x:c r="F429" s="4" t="n">
        <x:v>1773.69</x:v>
      </x:c>
      <x:c r="G429" s="4" t="n">
        <x:v>228</x:v>
      </x:c>
      <x:c r="H429" s="4" t="n">
        <x:v>197.25</x:v>
      </x:c>
      <x:c r="I429" s="4" t="n">
        <x:v>7.34</x:v>
      </x:c>
      <x:c r="J429" s="7" t="n">
        <x:v>9.5</x:v>
      </x:c>
      <x:c r="K429" s="2" t="str">
        <x:v>Check</x:v>
      </x:c>
      <x:c r="L429" s="5" t="n">
        <x:f>SUM(G429:I429)</x:f>
        <x:v>432.59</x:v>
      </x:c>
      <x:c r="M429" s="5" t="n">
        <x:f>F429-L429</x:f>
        <x:v>1341.1000000000001</x:v>
      </x:c>
      <x:c r="N429" s="6" t="n">
        <x:f>IF(F429=0,0,M429/F429)</x:f>
        <x:v>0.7561073242787635</x:v>
      </x:c>
    </x:row>
    <x:row r="430" ht="24" customHeight="1">
      <x:c r="A430" s="2" t="str">
        <x:v>MG-2025-0388</x:v>
      </x:c>
      <x:c r="B430" s="3" t="n">
        <x:v>45823.5</x:v>
      </x:c>
      <x:c r="C430" s="2" t="str">
        <x:v>Sample Customer 009</x:v>
      </x:c>
      <x:c r="D430" s="2" t="str">
        <x:v>North Granger</x:v>
      </x:c>
      <x:c r="E430" s="2" t="str">
        <x:v>Seasonal cleanup</x:v>
      </x:c>
      <x:c r="F430" s="4" t="n">
        <x:v>357.57</x:v>
      </x:c>
      <x:c r="G430" s="4" t="n">
        <x:v>91.2</x:v>
      </x:c>
      <x:c r="H430" s="4" t="n">
        <x:v>11.6</x:v>
      </x:c>
      <x:c r="I430" s="4" t="n">
        <x:v>3.86</x:v>
      </x:c>
      <x:c r="J430" s="7" t="n">
        <x:v>3.8</x:v>
      </x:c>
      <x:c r="K430" s="2" t="str">
        <x:v>Card</x:v>
      </x:c>
      <x:c r="L430" s="5" t="n">
        <x:f>SUM(G430:I430)</x:f>
        <x:v>106.66</x:v>
      </x:c>
      <x:c r="M430" s="5" t="n">
        <x:f>F430-L430</x:f>
        <x:v>250.91</x:v>
      </x:c>
      <x:c r="N430" s="6" t="n">
        <x:f>IF(F430=0,0,M430/F430)</x:f>
        <x:v>0.7017087563274323</x:v>
      </x:c>
    </x:row>
    <x:row r="431" ht="24" customHeight="1">
      <x:c r="A431" s="2" t="str">
        <x:v>MG-2025-0404</x:v>
      </x:c>
      <x:c r="B431" s="3" t="n">
        <x:v>45823.5</x:v>
      </x:c>
      <x:c r="C431" s="2" t="str">
        <x:v>Sample Customer 104</x:v>
      </x:c>
      <x:c r="D431" s="2" t="str">
        <x:v>East Granger</x:v>
      </x:c>
      <x:c r="E431" s="2" t="str">
        <x:v>Lawn care</x:v>
      </x:c>
      <x:c r="F431" s="4" t="n">
        <x:v>81.42</x:v>
      </x:c>
      <x:c r="G431" s="4" t="n">
        <x:v>33.6</x:v>
      </x:c>
      <x:c r="H431" s="4" t="n">
        <x:v>2.71</x:v>
      </x:c>
      <x:c r="I431" s="4" t="n">
        <x:v>3.43</x:v>
      </x:c>
      <x:c r="J431" s="7" t="n">
        <x:v>1.4</x:v>
      </x:c>
      <x:c r="K431" s="2" t="str">
        <x:v>Card</x:v>
      </x:c>
      <x:c r="L431" s="5" t="n">
        <x:f>SUM(G431:I431)</x:f>
        <x:v>39.74</x:v>
      </x:c>
      <x:c r="M431" s="5" t="n">
        <x:f>F431-L431</x:f>
        <x:v>41.68</x:v>
      </x:c>
      <x:c r="N431" s="6" t="n">
        <x:f>IF(F431=0,0,M431/F431)</x:f>
        <x:v>0.5119135347580447</x:v>
      </x:c>
    </x:row>
    <x:row r="432" ht="24" customHeight="1">
      <x:c r="A432" s="2" t="str">
        <x:v>MG-2025-0489</x:v>
      </x:c>
      <x:c r="B432" s="3" t="n">
        <x:v>45823.5</x:v>
      </x:c>
      <x:c r="C432" s="2" t="str">
        <x:v>Sample Customer 012</x:v>
      </x:c>
      <x:c r="D432" s="2" t="str">
        <x:v>East Granger</x:v>
      </x:c>
      <x:c r="E432" s="2" t="str">
        <x:v>Seasonal cleanup</x:v>
      </x:c>
      <x:c r="F432" s="4" t="n">
        <x:v>242.88</x:v>
      </x:c>
      <x:c r="G432" s="4" t="n">
        <x:v>88.8</x:v>
      </x:c>
      <x:c r="H432" s="4" t="n">
        <x:v>13.65</x:v>
      </x:c>
      <x:c r="I432" s="4" t="n">
        <x:v>9.44</x:v>
      </x:c>
      <x:c r="J432" s="7" t="n">
        <x:v>3.7</x:v>
      </x:c>
      <x:c r="K432" s="2" t="str">
        <x:v>Bank transfer</x:v>
      </x:c>
      <x:c r="L432" s="5" t="n">
        <x:f>SUM(G432:I432)</x:f>
        <x:v>111.89</x:v>
      </x:c>
      <x:c r="M432" s="5" t="n">
        <x:f>F432-L432</x:f>
        <x:v>130.99</x:v>
      </x:c>
      <x:c r="N432" s="6" t="n">
        <x:f>IF(F432=0,0,M432/F432)</x:f>
        <x:v>0.5393198287220027</x:v>
      </x:c>
    </x:row>
    <x:row r="433" ht="24" customHeight="1">
      <x:c r="A433" s="2" t="str">
        <x:v>MG-2025-0392</x:v>
      </x:c>
      <x:c r="B433" s="3" t="n">
        <x:v>45824.5</x:v>
      </x:c>
      <x:c r="C433" s="2" t="str">
        <x:v>Sample Customer 049</x:v>
      </x:c>
      <x:c r="D433" s="2" t="str">
        <x:v>East Granger</x:v>
      </x:c>
      <x:c r="E433" s="2" t="str">
        <x:v>Seasonal cleanup</x:v>
      </x:c>
      <x:c r="F433" s="4" t="n">
        <x:v>337.45</x:v>
      </x:c>
      <x:c r="G433" s="4" t="n">
        <x:v>60</x:v>
      </x:c>
      <x:c r="H433" s="4" t="n">
        <x:v>13.9</x:v>
      </x:c>
      <x:c r="I433" s="4" t="n">
        <x:v>5.38</x:v>
      </x:c>
      <x:c r="J433" s="7" t="n">
        <x:v>2.5</x:v>
      </x:c>
      <x:c r="K433" s="2" t="str">
        <x:v>Card</x:v>
      </x:c>
      <x:c r="L433" s="5" t="n">
        <x:f>SUM(G433:I433)</x:f>
        <x:v>79.28</x:v>
      </x:c>
      <x:c r="M433" s="5" t="n">
        <x:f>F433-L433</x:f>
        <x:v>258.16999999999996</x:v>
      </x:c>
      <x:c r="N433" s="6" t="n">
        <x:f>IF(F433=0,0,M433/F433)</x:f>
        <x:v>0.7650614905911985</x:v>
      </x:c>
    </x:row>
    <x:row r="434" ht="24" customHeight="1">
      <x:c r="A434" s="2" t="str">
        <x:v>MG-2025-0475</x:v>
      </x:c>
      <x:c r="B434" s="3" t="n">
        <x:v>45824.5</x:v>
      </x:c>
      <x:c r="C434" s="2" t="str">
        <x:v>Sample Customer 101</x:v>
      </x:c>
      <x:c r="D434" s="2" t="str">
        <x:v>Central Granger</x:v>
      </x:c>
      <x:c r="E434" s="2" t="str">
        <x:v>Seasonal cleanup</x:v>
      </x:c>
      <x:c r="F434" s="4" t="n">
        <x:v>244.77</x:v>
      </x:c>
      <x:c r="G434" s="4" t="n">
        <x:v>81.6</x:v>
      </x:c>
      <x:c r="H434" s="4" t="n">
        <x:v>11.1</x:v>
      </x:c>
      <x:c r="I434" s="4" t="n">
        <x:v>7.03</x:v>
      </x:c>
      <x:c r="J434" s="7" t="n">
        <x:v>3.4</x:v>
      </x:c>
      <x:c r="K434" s="2" t="str">
        <x:v>Bank transfer</x:v>
      </x:c>
      <x:c r="L434" s="5" t="n">
        <x:f>SUM(G434:I434)</x:f>
        <x:v>99.72999999999999</x:v>
      </x:c>
      <x:c r="M434" s="5" t="n">
        <x:f>F434-L434</x:f>
        <x:v>145.04000000000002</x:v>
      </x:c>
      <x:c r="N434" s="6" t="n">
        <x:f>IF(F434=0,0,M434/F434)</x:f>
        <x:v>0.5925562773215672</x:v>
      </x:c>
    </x:row>
    <x:row r="435" ht="24" customHeight="1">
      <x:c r="A435" s="2" t="str">
        <x:v>MG-2025-0488</x:v>
      </x:c>
      <x:c r="B435" s="3" t="n">
        <x:v>45824.5</x:v>
      </x:c>
      <x:c r="C435" s="2" t="str">
        <x:v>Sample Customer 043</x:v>
      </x:c>
      <x:c r="D435" s="2" t="str">
        <x:v>Central Granger</x:v>
      </x:c>
      <x:c r="E435" s="2" t="str">
        <x:v>Lawn care</x:v>
      </x:c>
      <x:c r="F435" s="4" t="n">
        <x:v>52.41</x:v>
      </x:c>
      <x:c r="G435" s="4" t="n">
        <x:v>21.6</x:v>
      </x:c>
      <x:c r="H435" s="4" t="n">
        <x:v>1.28</x:v>
      </x:c>
      <x:c r="I435" s="4" t="n">
        <x:v>8.74</x:v>
      </x:c>
      <x:c r="J435" s="7" t="n">
        <x:v>0.9</x:v>
      </x:c>
      <x:c r="K435" s="2" t="str">
        <x:v>Card</x:v>
      </x:c>
      <x:c r="L435" s="5" t="n">
        <x:f>SUM(G435:I435)</x:f>
        <x:v>31.620000000000005</x:v>
      </x:c>
      <x:c r="M435" s="5" t="n">
        <x:f>F435-L435</x:f>
        <x:v>20.789999999999992</x:v>
      </x:c>
      <x:c r="N435" s="6" t="n">
        <x:f>IF(F435=0,0,M435/F435)</x:f>
        <x:v>0.3966800228963937</x:v>
      </x:c>
    </x:row>
    <x:row r="436" ht="24" customHeight="1">
      <x:c r="A436" s="2" t="str">
        <x:v>MG-2025-0382</x:v>
      </x:c>
      <x:c r="B436" s="3" t="n">
        <x:v>45825.5</x:v>
      </x:c>
      <x:c r="C436" s="2" t="str">
        <x:v>Sample Customer 035</x:v>
      </x:c>
      <x:c r="D436" s="2" t="str">
        <x:v>North Granger</x:v>
      </x:c>
      <x:c r="E436" s="2" t="str">
        <x:v>Lawn care</x:v>
      </x:c>
      <x:c r="F436" s="4" t="n">
        <x:v>60.55</x:v>
      </x:c>
      <x:c r="G436" s="4" t="n">
        <x:v>36</x:v>
      </x:c>
      <x:c r="H436" s="4" t="n">
        <x:v>2.73</x:v>
      </x:c>
      <x:c r="I436" s="4" t="n">
        <x:v>7.96</x:v>
      </x:c>
      <x:c r="J436" s="7" t="n">
        <x:v>1.5</x:v>
      </x:c>
      <x:c r="K436" s="2" t="str">
        <x:v>Bank transfer</x:v>
      </x:c>
      <x:c r="L436" s="5" t="n">
        <x:f>SUM(G436:I436)</x:f>
        <x:v>46.69</x:v>
      </x:c>
      <x:c r="M436" s="5" t="n">
        <x:f>F436-L436</x:f>
        <x:v>13.86</x:v>
      </x:c>
      <x:c r="N436" s="6" t="n">
        <x:f>IF(F436=0,0,M436/F436)</x:f>
        <x:v>0.22890173410404624</x:v>
      </x:c>
    </x:row>
    <x:row r="437" ht="24" customHeight="1">
      <x:c r="A437" s="2" t="str">
        <x:v>MG-2025-0409</x:v>
      </x:c>
      <x:c r="B437" s="3" t="n">
        <x:v>45825.5</x:v>
      </x:c>
      <x:c r="C437" s="2" t="str">
        <x:v>Sample Customer 049</x:v>
      </x:c>
      <x:c r="D437" s="2" t="str">
        <x:v>East Granger</x:v>
      </x:c>
      <x:c r="E437" s="2" t="str">
        <x:v>Seasonal cleanup</x:v>
      </x:c>
      <x:c r="F437" s="4" t="n">
        <x:v>284.07</x:v>
      </x:c>
      <x:c r="G437" s="4" t="n">
        <x:v>79.2</x:v>
      </x:c>
      <x:c r="H437" s="4" t="n">
        <x:v>11.19</x:v>
      </x:c>
      <x:c r="I437" s="4" t="n">
        <x:v>12.13</x:v>
      </x:c>
      <x:c r="J437" s="7" t="n">
        <x:v>3.3</x:v>
      </x:c>
      <x:c r="K437" s="2" t="str">
        <x:v>Bank transfer</x:v>
      </x:c>
      <x:c r="L437" s="5" t="n">
        <x:f>SUM(G437:I437)</x:f>
        <x:v>102.52</x:v>
      </x:c>
      <x:c r="M437" s="5" t="n">
        <x:f>F437-L437</x:f>
        <x:v>181.55</x:v>
      </x:c>
      <x:c r="N437" s="6" t="n">
        <x:f>IF(F437=0,0,M437/F437)</x:f>
        <x:v>0.6391030379835957</x:v>
      </x:c>
    </x:row>
    <x:row r="438" ht="24" customHeight="1">
      <x:c r="A438" s="2" t="str">
        <x:v>MG-2025-0486</x:v>
      </x:c>
      <x:c r="B438" s="3" t="n">
        <x:v>45825.5</x:v>
      </x:c>
      <x:c r="C438" s="2" t="str">
        <x:v>Sample Customer 037</x:v>
      </x:c>
      <x:c r="D438" s="2" t="str">
        <x:v>West Granger</x:v>
      </x:c>
      <x:c r="E438" s="2" t="str">
        <x:v>Lawn care</x:v>
      </x:c>
      <x:c r="F438" s="4" t="n">
        <x:v>55.45</x:v>
      </x:c>
      <x:c r="G438" s="4" t="n">
        <x:v>24</x:v>
      </x:c>
      <x:c r="H438" s="4" t="n">
        <x:v>1.55</x:v>
      </x:c>
      <x:c r="I438" s="4" t="n">
        <x:v>5.63</x:v>
      </x:c>
      <x:c r="J438" s="7" t="n">
        <x:v>1</x:v>
      </x:c>
      <x:c r="K438" s="2" t="str">
        <x:v>Card</x:v>
      </x:c>
      <x:c r="L438" s="5" t="n">
        <x:f>SUM(G438:I438)</x:f>
        <x:v>31.18</x:v>
      </x:c>
      <x:c r="M438" s="5" t="n">
        <x:f>F438-L438</x:f>
        <x:v>24.270000000000003</x:v>
      </x:c>
      <x:c r="N438" s="6" t="n">
        <x:f>IF(F438=0,0,M438/F438)</x:f>
        <x:v>0.4376916140667268</x:v>
      </x:c>
    </x:row>
    <x:row r="439" ht="24" customHeight="1">
      <x:c r="A439" s="2" t="str">
        <x:v>MG-2025-0357</x:v>
      </x:c>
      <x:c r="B439" s="3" t="n">
        <x:v>45826.5</x:v>
      </x:c>
      <x:c r="C439" s="2" t="str">
        <x:v>Sample Customer 012</x:v>
      </x:c>
      <x:c r="D439" s="2" t="str">
        <x:v>East Granger</x:v>
      </x:c>
      <x:c r="E439" s="2" t="str">
        <x:v>Landscape installation</x:v>
      </x:c>
      <x:c r="F439" s="4" t="n">
        <x:v>1492.38</x:v>
      </x:c>
      <x:c r="G439" s="4" t="n">
        <x:v>340.8</x:v>
      </x:c>
      <x:c r="H439" s="4" t="n">
        <x:v>218.74</x:v>
      </x:c>
      <x:c r="I439" s="4" t="n">
        <x:v>3.63</x:v>
      </x:c>
      <x:c r="J439" s="7" t="n">
        <x:v>14.2</x:v>
      </x:c>
      <x:c r="K439" s="2" t="str">
        <x:v>Bank transfer</x:v>
      </x:c>
      <x:c r="L439" s="5" t="n">
        <x:f>SUM(G439:I439)</x:f>
        <x:v>563.17</x:v>
      </x:c>
      <x:c r="M439" s="5" t="n">
        <x:f>F439-L439</x:f>
        <x:v>929.2100000000002</x:v>
      </x:c>
      <x:c r="N439" s="6" t="n">
        <x:f>IF(F439=0,0,M439/F439)</x:f>
        <x:v>0.6226363258687466</x:v>
      </x:c>
    </x:row>
    <x:row r="440" ht="24" customHeight="1">
      <x:c r="A440" s="2" t="str">
        <x:v>MG-2025-0358</x:v>
      </x:c>
      <x:c r="B440" s="3" t="n">
        <x:v>45826.5</x:v>
      </x:c>
      <x:c r="C440" s="2" t="str">
        <x:v>Sample Customer 028</x:v>
      </x:c>
      <x:c r="D440" s="2" t="str">
        <x:v>Central Granger</x:v>
      </x:c>
      <x:c r="E440" s="2" t="str">
        <x:v>Mulch &amp; planting</x:v>
      </x:c>
      <x:c r="F440" s="4" t="n">
        <x:v>788.08</x:v>
      </x:c>
      <x:c r="G440" s="4" t="n">
        <x:v>153.6</x:v>
      </x:c>
      <x:c r="H440" s="4" t="n">
        <x:v>111.89</x:v>
      </x:c>
      <x:c r="I440" s="4" t="n">
        <x:v>5.84</x:v>
      </x:c>
      <x:c r="J440" s="7" t="n">
        <x:v>6.4</x:v>
      </x:c>
      <x:c r="K440" s="2" t="str">
        <x:v>Check</x:v>
      </x:c>
      <x:c r="L440" s="5" t="n">
        <x:f>SUM(G440:I440)</x:f>
        <x:v>271.33</x:v>
      </x:c>
      <x:c r="M440" s="5" t="n">
        <x:f>F440-L440</x:f>
        <x:v>516.75</x:v>
      </x:c>
      <x:c r="N440" s="6" t="n">
        <x:f>IF(F440=0,0,M440/F440)</x:f>
        <x:v>0.6557075423814841</x:v>
      </x:c>
    </x:row>
    <x:row r="441" ht="24" customHeight="1">
      <x:c r="A441" s="2" t="str">
        <x:v>MG-2025-0431</x:v>
      </x:c>
      <x:c r="B441" s="3" t="n">
        <x:v>45826.5</x:v>
      </x:c>
      <x:c r="C441" s="2" t="str">
        <x:v>Sample Customer 114</x:v>
      </x:c>
      <x:c r="D441" s="2" t="str">
        <x:v>Central Granger</x:v>
      </x:c>
      <x:c r="E441" s="2" t="str">
        <x:v>Lawn care</x:v>
      </x:c>
      <x:c r="F441" s="4" t="n">
        <x:v>53.74</x:v>
      </x:c>
      <x:c r="G441" s="4" t="n">
        <x:v>26.4</x:v>
      </x:c>
      <x:c r="H441" s="4" t="n">
        <x:v>3.17</x:v>
      </x:c>
      <x:c r="I441" s="4" t="n">
        <x:v>7.09</x:v>
      </x:c>
      <x:c r="J441" s="7" t="n">
        <x:v>1.1</x:v>
      </x:c>
      <x:c r="K441" s="2" t="str">
        <x:v>Check</x:v>
      </x:c>
      <x:c r="L441" s="5" t="n">
        <x:f>SUM(G441:I441)</x:f>
        <x:v>36.66</x:v>
      </x:c>
      <x:c r="M441" s="5" t="n">
        <x:f>F441-L441</x:f>
        <x:v>17.080000000000005</x:v>
      </x:c>
      <x:c r="N441" s="6" t="n">
        <x:f>IF(F441=0,0,M441/F441)</x:f>
        <x:v>0.31782657238556017</x:v>
      </x:c>
    </x:row>
    <x:row r="442" ht="24" customHeight="1">
      <x:c r="A442" s="2" t="str">
        <x:v>MG-2025-0437</x:v>
      </x:c>
      <x:c r="B442" s="3" t="n">
        <x:v>45826.5</x:v>
      </x:c>
      <x:c r="C442" s="2" t="str">
        <x:v>Sample Customer 073</x:v>
      </x:c>
      <x:c r="D442" s="2" t="str">
        <x:v>West Granger</x:v>
      </x:c>
      <x:c r="E442" s="2" t="str">
        <x:v>Lawn care</x:v>
      </x:c>
      <x:c r="F442" s="4" t="n">
        <x:v>76.45</x:v>
      </x:c>
      <x:c r="G442" s="4" t="n">
        <x:v>31.2</x:v>
      </x:c>
      <x:c r="H442" s="4" t="n">
        <x:v>1.79</x:v>
      </x:c>
      <x:c r="I442" s="4" t="n">
        <x:v>6.44</x:v>
      </x:c>
      <x:c r="J442" s="7" t="n">
        <x:v>1.3</x:v>
      </x:c>
      <x:c r="K442" s="2" t="str">
        <x:v>Bank transfer</x:v>
      </x:c>
      <x:c r="L442" s="5" t="n">
        <x:f>SUM(G442:I442)</x:f>
        <x:v>39.43</x:v>
      </x:c>
      <x:c r="M442" s="5" t="n">
        <x:f>F442-L442</x:f>
        <x:v>37.02</x:v>
      </x:c>
      <x:c r="N442" s="6" t="n">
        <x:f>IF(F442=0,0,M442/F442)</x:f>
        <x:v>0.48423806409417924</x:v>
      </x:c>
    </x:row>
    <x:row r="443" ht="24" customHeight="1">
      <x:c r="A443" s="2" t="str">
        <x:v>MG-2025-0438</x:v>
      </x:c>
      <x:c r="B443" s="3" t="n">
        <x:v>45826.5</x:v>
      </x:c>
      <x:c r="C443" s="2" t="str">
        <x:v>Sample Customer 097</x:v>
      </x:c>
      <x:c r="D443" s="2" t="str">
        <x:v>Mishawaka area</x:v>
      </x:c>
      <x:c r="E443" s="2" t="str">
        <x:v>Lawn care</x:v>
      </x:c>
      <x:c r="F443" s="4" t="n">
        <x:v>69.99</x:v>
      </x:c>
      <x:c r="G443" s="4" t="n">
        <x:v>33.6</x:v>
      </x:c>
      <x:c r="H443" s="4" t="n">
        <x:v>3.69</x:v>
      </x:c>
      <x:c r="I443" s="4" t="n">
        <x:v>7.19</x:v>
      </x:c>
      <x:c r="J443" s="7" t="n">
        <x:v>1.4</x:v>
      </x:c>
      <x:c r="K443" s="2" t="str">
        <x:v>Check</x:v>
      </x:c>
      <x:c r="L443" s="5" t="n">
        <x:f>SUM(G443:I443)</x:f>
        <x:v>44.48</x:v>
      </x:c>
      <x:c r="M443" s="5" t="n">
        <x:f>F443-L443</x:f>
        <x:v>25.509999999999998</x:v>
      </x:c>
      <x:c r="N443" s="6" t="n">
        <x:f>IF(F443=0,0,M443/F443)</x:f>
        <x:v>0.36448064009144165</x:v>
      </x:c>
    </x:row>
    <x:row r="444" ht="24" customHeight="1">
      <x:c r="A444" s="2" t="str">
        <x:v>MG-2025-0468</x:v>
      </x:c>
      <x:c r="B444" s="3" t="n">
        <x:v>45826.5</x:v>
      </x:c>
      <x:c r="C444" s="2" t="str">
        <x:v>Sample Customer 113</x:v>
      </x:c>
      <x:c r="D444" s="2" t="str">
        <x:v>East Granger</x:v>
      </x:c>
      <x:c r="E444" s="2" t="str">
        <x:v>Lawn care</x:v>
      </x:c>
      <x:c r="F444" s="4" t="n">
        <x:v>61.55</x:v>
      </x:c>
      <x:c r="G444" s="4" t="n">
        <x:v>28.8</x:v>
      </x:c>
      <x:c r="H444" s="4" t="n">
        <x:v>3.06</x:v>
      </x:c>
      <x:c r="I444" s="4" t="n">
        <x:v>10.25</x:v>
      </x:c>
      <x:c r="J444" s="7" t="n">
        <x:v>1.2</x:v>
      </x:c>
      <x:c r="K444" s="2" t="str">
        <x:v>Card</x:v>
      </x:c>
      <x:c r="L444" s="5" t="n">
        <x:f>SUM(G444:I444)</x:f>
        <x:v>42.11</x:v>
      </x:c>
      <x:c r="M444" s="5" t="n">
        <x:f>F444-L444</x:f>
        <x:v>19.439999999999998</x:v>
      </x:c>
      <x:c r="N444" s="6" t="n">
        <x:f>IF(F444=0,0,M444/F444)</x:f>
        <x:v>0.3158407798537774</x:v>
      </x:c>
    </x:row>
    <x:row r="445" ht="24" customHeight="1">
      <x:c r="A445" s="2" t="str">
        <x:v>MG-2025-0383</x:v>
      </x:c>
      <x:c r="B445" s="3" t="n">
        <x:v>45827.5</x:v>
      </x:c>
      <x:c r="C445" s="2" t="str">
        <x:v>Sample Customer 008</x:v>
      </x:c>
      <x:c r="D445" s="2" t="str">
        <x:v>Central Granger</x:v>
      </x:c>
      <x:c r="E445" s="2" t="str">
        <x:v>Lawn care</x:v>
      </x:c>
      <x:c r="F445" s="4" t="n">
        <x:v>70.42</x:v>
      </x:c>
      <x:c r="G445" s="4" t="n">
        <x:v>26.4</x:v>
      </x:c>
      <x:c r="H445" s="4" t="n">
        <x:v>2.13</x:v>
      </x:c>
      <x:c r="I445" s="4" t="n">
        <x:v>4.03</x:v>
      </x:c>
      <x:c r="J445" s="7" t="n">
        <x:v>1.1</x:v>
      </x:c>
      <x:c r="K445" s="2" t="str">
        <x:v>Check</x:v>
      </x:c>
      <x:c r="L445" s="5" t="n">
        <x:f>SUM(G445:I445)</x:f>
        <x:v>32.559999999999995</x:v>
      </x:c>
      <x:c r="M445" s="5" t="n">
        <x:f>F445-L445</x:f>
        <x:v>37.86000000000001</x:v>
      </x:c>
      <x:c r="N445" s="6" t="n">
        <x:f>IF(F445=0,0,M445/F445)</x:f>
        <x:v>0.5376313547287703</x:v>
      </x:c>
    </x:row>
    <x:row r="446" ht="24" customHeight="1">
      <x:c r="A446" s="2" t="str">
        <x:v>MG-2025-0389</x:v>
      </x:c>
      <x:c r="B446" s="3" t="n">
        <x:v>45827.5</x:v>
      </x:c>
      <x:c r="C446" s="2" t="str">
        <x:v>Sample Customer 048</x:v>
      </x:c>
      <x:c r="D446" s="2" t="str">
        <x:v>Central Granger</x:v>
      </x:c>
      <x:c r="E446" s="2" t="str">
        <x:v>Lawn care</x:v>
      </x:c>
      <x:c r="F446" s="4" t="n">
        <x:v>70.32</x:v>
      </x:c>
      <x:c r="G446" s="4" t="n">
        <x:v>24</x:v>
      </x:c>
      <x:c r="H446" s="4" t="n">
        <x:v>3.16</x:v>
      </x:c>
      <x:c r="I446" s="4" t="n">
        <x:v>7.64</x:v>
      </x:c>
      <x:c r="J446" s="7" t="n">
        <x:v>1</x:v>
      </x:c>
      <x:c r="K446" s="2" t="str">
        <x:v>Bank transfer</x:v>
      </x:c>
      <x:c r="L446" s="5" t="n">
        <x:f>SUM(G446:I446)</x:f>
        <x:v>34.8</x:v>
      </x:c>
      <x:c r="M446" s="5" t="n">
        <x:f>F446-L446</x:f>
        <x:v>35.519999999999996</x:v>
      </x:c>
      <x:c r="N446" s="6" t="n">
        <x:f>IF(F446=0,0,M446/F446)</x:f>
        <x:v>0.5051194539249146</x:v>
      </x:c>
    </x:row>
    <x:row r="447" ht="24" customHeight="1">
      <x:c r="A447" s="2" t="str">
        <x:v>MG-2025-0414</x:v>
      </x:c>
      <x:c r="B447" s="3" t="n">
        <x:v>45827.5</x:v>
      </x:c>
      <x:c r="C447" s="2" t="str">
        <x:v>Sample Customer 041</x:v>
      </x:c>
      <x:c r="D447" s="2" t="str">
        <x:v>South Granger</x:v>
      </x:c>
      <x:c r="E447" s="2" t="str">
        <x:v>Seasonal cleanup</x:v>
      </x:c>
      <x:c r="F447" s="4" t="n">
        <x:v>333.16</x:v>
      </x:c>
      <x:c r="G447" s="4" t="n">
        <x:v>96</x:v>
      </x:c>
      <x:c r="H447" s="4" t="n">
        <x:v>7.04</x:v>
      </x:c>
      <x:c r="I447" s="4" t="n">
        <x:v>10.01</x:v>
      </x:c>
      <x:c r="J447" s="7" t="n">
        <x:v>4</x:v>
      </x:c>
      <x:c r="K447" s="2" t="str">
        <x:v>Check</x:v>
      </x:c>
      <x:c r="L447" s="5" t="n">
        <x:f>SUM(G447:I447)</x:f>
        <x:v>113.05000000000001</x:v>
      </x:c>
      <x:c r="M447" s="5" t="n">
        <x:f>F447-L447</x:f>
        <x:v>220.11</x:v>
      </x:c>
      <x:c r="N447" s="6" t="n">
        <x:f>IF(F447=0,0,M447/F447)</x:f>
        <x:v>0.660673550246128</x:v>
      </x:c>
    </x:row>
    <x:row r="448" ht="24" customHeight="1">
      <x:c r="A448" s="2" t="str">
        <x:v>MG-2025-0422</x:v>
      </x:c>
      <x:c r="B448" s="3" t="n">
        <x:v>45827.5</x:v>
      </x:c>
      <x:c r="C448" s="2" t="str">
        <x:v>Sample Customer 023</x:v>
      </x:c>
      <x:c r="D448" s="2" t="str">
        <x:v>North Granger</x:v>
      </x:c>
      <x:c r="E448" s="2" t="str">
        <x:v>Landscape installation</x:v>
      </x:c>
      <x:c r="F448" s="4" t="n">
        <x:v>1847.87</x:v>
      </x:c>
      <x:c r="G448" s="4" t="n">
        <x:v>393.6</x:v>
      </x:c>
      <x:c r="H448" s="4" t="n">
        <x:v>278.86</x:v>
      </x:c>
      <x:c r="I448" s="4" t="n">
        <x:v>12.94</x:v>
      </x:c>
      <x:c r="J448" s="7" t="n">
        <x:v>16.4</x:v>
      </x:c>
      <x:c r="K448" s="2" t="str">
        <x:v>Card</x:v>
      </x:c>
      <x:c r="L448" s="5" t="n">
        <x:f>SUM(G448:I448)</x:f>
        <x:v>685.4000000000001</x:v>
      </x:c>
      <x:c r="M448" s="5" t="n">
        <x:f>F448-L448</x:f>
        <x:v>1162.4699999999998</x:v>
      </x:c>
      <x:c r="N448" s="6" t="n">
        <x:f>IF(F448=0,0,M448/F448)</x:f>
        <x:v>0.6290864617099687</x:v>
      </x:c>
    </x:row>
    <x:row r="449" ht="24" customHeight="1">
      <x:c r="A449" s="2" t="str">
        <x:v>MG-2025-0427</x:v>
      </x:c>
      <x:c r="B449" s="3" t="n">
        <x:v>45827.5</x:v>
      </x:c>
      <x:c r="C449" s="2" t="str">
        <x:v>Sample Customer 064</x:v>
      </x:c>
      <x:c r="D449" s="2" t="str">
        <x:v>South Granger</x:v>
      </x:c>
      <x:c r="E449" s="2" t="str">
        <x:v>Seasonal cleanup</x:v>
      </x:c>
      <x:c r="F449" s="4" t="n">
        <x:v>282.93</x:v>
      </x:c>
      <x:c r="G449" s="4" t="n">
        <x:v>72</x:v>
      </x:c>
      <x:c r="H449" s="4" t="n">
        <x:v>15.04</x:v>
      </x:c>
      <x:c r="I449" s="4" t="n">
        <x:v>10.89</x:v>
      </x:c>
      <x:c r="J449" s="7" t="n">
        <x:v>3</x:v>
      </x:c>
      <x:c r="K449" s="2" t="str">
        <x:v>Check</x:v>
      </x:c>
      <x:c r="L449" s="5" t="n">
        <x:f>SUM(G449:I449)</x:f>
        <x:v>97.92999999999999</x:v>
      </x:c>
      <x:c r="M449" s="5" t="n">
        <x:f>F449-L449</x:f>
        <x:v>185</x:v>
      </x:c>
      <x:c r="N449" s="6" t="n">
        <x:f>IF(F449=0,0,M449/F449)</x:f>
        <x:v>0.653871982469162</x:v>
      </x:c>
    </x:row>
    <x:row r="450" ht="24" customHeight="1">
      <x:c r="A450" s="2" t="str">
        <x:v>MG-2025-0432</x:v>
      </x:c>
      <x:c r="B450" s="3" t="n">
        <x:v>45827.5</x:v>
      </x:c>
      <x:c r="C450" s="2" t="str">
        <x:v>Sample Customer 119</x:v>
      </x:c>
      <x:c r="D450" s="2" t="str">
        <x:v>East Granger</x:v>
      </x:c>
      <x:c r="E450" s="2" t="str">
        <x:v>Landscape installation</x:v>
      </x:c>
      <x:c r="F450" s="4" t="n">
        <x:v>1352.32</x:v>
      </x:c>
      <x:c r="G450" s="4" t="n">
        <x:v>268.8</x:v>
      </x:c>
      <x:c r="H450" s="4" t="n">
        <x:v>176.99</x:v>
      </x:c>
      <x:c r="I450" s="4" t="n">
        <x:v>3.5</x:v>
      </x:c>
      <x:c r="J450" s="7" t="n">
        <x:v>11.2</x:v>
      </x:c>
      <x:c r="K450" s="2" t="str">
        <x:v>Check</x:v>
      </x:c>
      <x:c r="L450" s="5" t="n">
        <x:f>SUM(G450:I450)</x:f>
        <x:v>449.29</x:v>
      </x:c>
      <x:c r="M450" s="5" t="n">
        <x:f>F450-L450</x:f>
        <x:v>903.03</x:v>
      </x:c>
      <x:c r="N450" s="6" t="n">
        <x:f>IF(F450=0,0,M450/F450)</x:f>
        <x:v>0.6677635470894463</x:v>
      </x:c>
    </x:row>
    <x:row r="451" ht="24" customHeight="1">
      <x:c r="A451" s="2" t="str">
        <x:v>MG-2025-0444</x:v>
      </x:c>
      <x:c r="B451" s="3" t="n">
        <x:v>45827.5</x:v>
      </x:c>
      <x:c r="C451" s="2" t="str">
        <x:v>Sample Customer 101</x:v>
      </x:c>
      <x:c r="D451" s="2" t="str">
        <x:v>Central Granger</x:v>
      </x:c>
      <x:c r="E451" s="2" t="str">
        <x:v>Landscape installation</x:v>
      </x:c>
      <x:c r="F451" s="4" t="n">
        <x:v>1585.99</x:v>
      </x:c>
      <x:c r="G451" s="4" t="n">
        <x:v>362.4</x:v>
      </x:c>
      <x:c r="H451" s="4" t="n">
        <x:v>181.8</x:v>
      </x:c>
      <x:c r="I451" s="4" t="n">
        <x:v>4.5</x:v>
      </x:c>
      <x:c r="J451" s="7" t="n">
        <x:v>15.1</x:v>
      </x:c>
      <x:c r="K451" s="2" t="str">
        <x:v>Check</x:v>
      </x:c>
      <x:c r="L451" s="5" t="n">
        <x:f>SUM(G451:I451)</x:f>
        <x:v>548.7</x:v>
      </x:c>
      <x:c r="M451" s="5" t="n">
        <x:f>F451-L451</x:f>
        <x:v>1037.29</x:v>
      </x:c>
      <x:c r="N451" s="6" t="n">
        <x:f>IF(F451=0,0,M451/F451)</x:f>
        <x:v>0.6540331275733138</x:v>
      </x:c>
    </x:row>
    <x:row r="452" ht="24" customHeight="1">
      <x:c r="A452" s="2" t="str">
        <x:v>MG-2025-0470</x:v>
      </x:c>
      <x:c r="B452" s="3" t="n">
        <x:v>45827.5</x:v>
      </x:c>
      <x:c r="C452" s="2" t="str">
        <x:v>Sample Customer 048</x:v>
      </x:c>
      <x:c r="D452" s="2" t="str">
        <x:v>Central Granger</x:v>
      </x:c>
      <x:c r="E452" s="2" t="str">
        <x:v>Lawn care</x:v>
      </x:c>
      <x:c r="F452" s="4" t="n">
        <x:v>61.56</x:v>
      </x:c>
      <x:c r="G452" s="4" t="n">
        <x:v>33.6</x:v>
      </x:c>
      <x:c r="H452" s="4" t="n">
        <x:v>2.39</x:v>
      </x:c>
      <x:c r="I452" s="4" t="n">
        <x:v>11.66</x:v>
      </x:c>
      <x:c r="J452" s="7" t="n">
        <x:v>1.4</x:v>
      </x:c>
      <x:c r="K452" s="2" t="str">
        <x:v>Check</x:v>
      </x:c>
      <x:c r="L452" s="5" t="n">
        <x:f>SUM(G452:I452)</x:f>
        <x:v>47.650000000000006</x:v>
      </x:c>
      <x:c r="M452" s="5" t="n">
        <x:f>F452-L452</x:f>
        <x:v>13.909999999999997</x:v>
      </x:c>
      <x:c r="N452" s="6" t="n">
        <x:f>IF(F452=0,0,M452/F452)</x:f>
        <x:v>0.22595841455490573</x:v>
      </x:c>
    </x:row>
    <x:row r="453" ht="24" customHeight="1">
      <x:c r="A453" s="2" t="str">
        <x:v>MG-2025-0406</x:v>
      </x:c>
      <x:c r="B453" s="3" t="n">
        <x:v>45828.5</x:v>
      </x:c>
      <x:c r="C453" s="2" t="str">
        <x:v>Sample Customer 046</x:v>
      </x:c>
      <x:c r="D453" s="2" t="str">
        <x:v>Central Granger</x:v>
      </x:c>
      <x:c r="E453" s="2" t="str">
        <x:v>Lawn care</x:v>
      </x:c>
      <x:c r="F453" s="4" t="n">
        <x:v>58.08</x:v>
      </x:c>
      <x:c r="G453" s="4" t="n">
        <x:v>24</x:v>
      </x:c>
      <x:c r="H453" s="4" t="n">
        <x:v>3.21</x:v>
      </x:c>
      <x:c r="I453" s="4" t="n">
        <x:v>3.35</x:v>
      </x:c>
      <x:c r="J453" s="7" t="n">
        <x:v>1</x:v>
      </x:c>
      <x:c r="K453" s="2" t="str">
        <x:v>Check</x:v>
      </x:c>
      <x:c r="L453" s="5" t="n">
        <x:f>SUM(G453:I453)</x:f>
        <x:v>30.560000000000002</x:v>
      </x:c>
      <x:c r="M453" s="5" t="n">
        <x:f>F453-L453</x:f>
        <x:v>27.519999999999996</x:v>
      </x:c>
      <x:c r="N453" s="6" t="n">
        <x:f>IF(F453=0,0,M453/F453)</x:f>
        <x:v>0.47382920110192833</x:v>
      </x:c>
    </x:row>
    <x:row r="454" ht="24" customHeight="1">
      <x:c r="A454" s="2" t="str">
        <x:v>MG-2025-0485</x:v>
      </x:c>
      <x:c r="B454" s="3" t="n">
        <x:v>45828.5</x:v>
      </x:c>
      <x:c r="C454" s="2" t="str">
        <x:v>Sample Customer 035</x:v>
      </x:c>
      <x:c r="D454" s="2" t="str">
        <x:v>North Granger</x:v>
      </x:c>
      <x:c r="E454" s="2" t="str">
        <x:v>Landscape installation</x:v>
      </x:c>
      <x:c r="F454" s="4" t="n">
        <x:v>1668.03</x:v>
      </x:c>
      <x:c r="G454" s="4" t="n">
        <x:v>295.2</x:v>
      </x:c>
      <x:c r="H454" s="4" t="n">
        <x:v>361.66</x:v>
      </x:c>
      <x:c r="I454" s="4" t="n">
        <x:v>8.12</x:v>
      </x:c>
      <x:c r="J454" s="7" t="n">
        <x:v>12.3</x:v>
      </x:c>
      <x:c r="K454" s="2" t="str">
        <x:v>Card</x:v>
      </x:c>
      <x:c r="L454" s="5" t="n">
        <x:f>SUM(G454:I454)</x:f>
        <x:v>664.98</x:v>
      </x:c>
      <x:c r="M454" s="5" t="n">
        <x:f>F454-L454</x:f>
        <x:v>1003.05</x:v>
      </x:c>
      <x:c r="N454" s="6" t="n">
        <x:f>IF(F454=0,0,M454/F454)</x:f>
        <x:v>0.6013381054297584</x:v>
      </x:c>
    </x:row>
    <x:row r="455" ht="24" customHeight="1">
      <x:c r="A455" s="2" t="str">
        <x:v>MG-2025-0367</x:v>
      </x:c>
      <x:c r="B455" s="3" t="n">
        <x:v>45829.5</x:v>
      </x:c>
      <x:c r="C455" s="2" t="str">
        <x:v>Sample Customer 009</x:v>
      </x:c>
      <x:c r="D455" s="2" t="str">
        <x:v>North Granger</x:v>
      </x:c>
      <x:c r="E455" s="2" t="str">
        <x:v>Lawn care</x:v>
      </x:c>
      <x:c r="F455" s="4" t="n">
        <x:v>52.28</x:v>
      </x:c>
      <x:c r="G455" s="4" t="n">
        <x:v>31.2</x:v>
      </x:c>
      <x:c r="H455" s="4" t="n">
        <x:v>1.97</x:v>
      </x:c>
      <x:c r="I455" s="4" t="n">
        <x:v>10.22</x:v>
      </x:c>
      <x:c r="J455" s="7" t="n">
        <x:v>1.3</x:v>
      </x:c>
      <x:c r="K455" s="2" t="str">
        <x:v>Check</x:v>
      </x:c>
      <x:c r="L455" s="5" t="n">
        <x:f>SUM(G455:I455)</x:f>
        <x:v>43.39</x:v>
      </x:c>
      <x:c r="M455" s="5" t="n">
        <x:f>F455-L455</x:f>
        <x:v>8.89</x:v>
      </x:c>
      <x:c r="N455" s="6" t="n">
        <x:f>IF(F455=0,0,M455/F455)</x:f>
        <x:v>0.17004590665646518</x:v>
      </x:c>
    </x:row>
    <x:row r="456" ht="24" customHeight="1">
      <x:c r="A456" s="2" t="str">
        <x:v>MG-2025-0369</x:v>
      </x:c>
      <x:c r="B456" s="3" t="n">
        <x:v>45829.5</x:v>
      </x:c>
      <x:c r="C456" s="2" t="str">
        <x:v>Sample Customer 076</x:v>
      </x:c>
      <x:c r="D456" s="2" t="str">
        <x:v>North Granger</x:v>
      </x:c>
      <x:c r="E456" s="2" t="str">
        <x:v>Landscape installation</x:v>
      </x:c>
      <x:c r="F456" s="4" t="n">
        <x:v>1414.86</x:v>
      </x:c>
      <x:c r="G456" s="4" t="n">
        <x:v>295.2</x:v>
      </x:c>
      <x:c r="H456" s="4" t="n">
        <x:v>286.99</x:v>
      </x:c>
      <x:c r="I456" s="4" t="n">
        <x:v>5.48</x:v>
      </x:c>
      <x:c r="J456" s="7" t="n">
        <x:v>12.3</x:v>
      </x:c>
      <x:c r="K456" s="2" t="str">
        <x:v>Card</x:v>
      </x:c>
      <x:c r="L456" s="5" t="n">
        <x:f>SUM(G456:I456)</x:f>
        <x:v>587.6700000000001</x:v>
      </x:c>
      <x:c r="M456" s="5" t="n">
        <x:f>F456-L456</x:f>
        <x:v>827.1899999999998</x:v>
      </x:c>
      <x:c r="N456" s="6" t="n">
        <x:f>IF(F456=0,0,M456/F456)</x:f>
        <x:v>0.5846444171154742</x:v>
      </x:c>
    </x:row>
    <x:row r="457" ht="24" customHeight="1">
      <x:c r="A457" s="2" t="str">
        <x:v>MG-2025-0375</x:v>
      </x:c>
      <x:c r="B457" s="3" t="n">
        <x:v>45829.5</x:v>
      </x:c>
      <x:c r="C457" s="2" t="str">
        <x:v>Sample Customer 065</x:v>
      </x:c>
      <x:c r="D457" s="2" t="str">
        <x:v>West Granger</x:v>
      </x:c>
      <x:c r="E457" s="2" t="str">
        <x:v>Lawn care</x:v>
      </x:c>
      <x:c r="F457" s="4" t="n">
        <x:v>75.16</x:v>
      </x:c>
      <x:c r="G457" s="4" t="n">
        <x:v>33.6</x:v>
      </x:c>
      <x:c r="H457" s="4" t="n">
        <x:v>2.78</x:v>
      </x:c>
      <x:c r="I457" s="4" t="n">
        <x:v>7.02</x:v>
      </x:c>
      <x:c r="J457" s="7" t="n">
        <x:v>1.4</x:v>
      </x:c>
      <x:c r="K457" s="2" t="str">
        <x:v>Check</x:v>
      </x:c>
      <x:c r="L457" s="5" t="n">
        <x:f>SUM(G457:I457)</x:f>
        <x:v>43.400000000000006</x:v>
      </x:c>
      <x:c r="M457" s="5" t="n">
        <x:f>F457-L457</x:f>
        <x:v>31.75999999999999</x:v>
      </x:c>
      <x:c r="N457" s="6" t="n">
        <x:f>IF(F457=0,0,M457/F457)</x:f>
        <x:v>0.42256519425226174</x:v>
      </x:c>
    </x:row>
    <x:row r="458" ht="24" customHeight="1">
      <x:c r="A458" s="2" t="str">
        <x:v>MG-2025-0402</x:v>
      </x:c>
      <x:c r="B458" s="3" t="n">
        <x:v>45829.5</x:v>
      </x:c>
      <x:c r="C458" s="2" t="str">
        <x:v>Sample Customer 107</x:v>
      </x:c>
      <x:c r="D458" s="2" t="str">
        <x:v>Central Granger</x:v>
      </x:c>
      <x:c r="E458" s="2" t="str">
        <x:v>Seasonal cleanup</x:v>
      </x:c>
      <x:c r="F458" s="4" t="n">
        <x:v>264.23</x:v>
      </x:c>
      <x:c r="G458" s="4" t="n">
        <x:v>62.4</x:v>
      </x:c>
      <x:c r="H458" s="4" t="n">
        <x:v>9.52</x:v>
      </x:c>
      <x:c r="I458" s="4" t="n">
        <x:v>9.86</x:v>
      </x:c>
      <x:c r="J458" s="7" t="n">
        <x:v>2.6</x:v>
      </x:c>
      <x:c r="K458" s="2" t="str">
        <x:v>Card</x:v>
      </x:c>
      <x:c r="L458" s="5" t="n">
        <x:f>SUM(G458:I458)</x:f>
        <x:v>81.78</x:v>
      </x:c>
      <x:c r="M458" s="5" t="n">
        <x:f>F458-L458</x:f>
        <x:v>182.45000000000002</x:v>
      </x:c>
      <x:c r="N458" s="6" t="n">
        <x:f>IF(F458=0,0,M458/F458)</x:f>
        <x:v>0.6904969155659842</x:v>
      </x:c>
    </x:row>
    <x:row r="459" ht="24" customHeight="1">
      <x:c r="A459" s="2" t="str">
        <x:v>MG-2025-0403</x:v>
      </x:c>
      <x:c r="B459" s="3" t="n">
        <x:v>45829.5</x:v>
      </x:c>
      <x:c r="C459" s="2" t="str">
        <x:v>Sample Customer 075</x:v>
      </x:c>
      <x:c r="D459" s="2" t="str">
        <x:v>South Granger</x:v>
      </x:c>
      <x:c r="E459" s="2" t="str">
        <x:v>Lawn care</x:v>
      </x:c>
      <x:c r="F459" s="4" t="n">
        <x:v>81.82</x:v>
      </x:c>
      <x:c r="G459" s="4" t="n">
        <x:v>21.6</x:v>
      </x:c>
      <x:c r="H459" s="4" t="n">
        <x:v>4.9</x:v>
      </x:c>
      <x:c r="I459" s="4" t="n">
        <x:v>4.98</x:v>
      </x:c>
      <x:c r="J459" s="7" t="n">
        <x:v>0.9</x:v>
      </x:c>
      <x:c r="K459" s="2" t="str">
        <x:v>Bank transfer</x:v>
      </x:c>
      <x:c r="L459" s="5" t="n">
        <x:f>SUM(G459:I459)</x:f>
        <x:v>31.48</x:v>
      </x:c>
      <x:c r="M459" s="5" t="n">
        <x:f>F459-L459</x:f>
        <x:v>50.33999999999999</x:v>
      </x:c>
      <x:c r="N459" s="6" t="n">
        <x:f>IF(F459=0,0,M459/F459)</x:f>
        <x:v>0.6152529943779026</x:v>
      </x:c>
    </x:row>
    <x:row r="460" ht="24" customHeight="1">
      <x:c r="A460" s="2" t="str">
        <x:v>MG-2025-0433</x:v>
      </x:c>
      <x:c r="B460" s="3" t="n">
        <x:v>45829.5</x:v>
      </x:c>
      <x:c r="C460" s="2" t="str">
        <x:v>Sample Customer 108</x:v>
      </x:c>
      <x:c r="D460" s="2" t="str">
        <x:v>North Granger</x:v>
      </x:c>
      <x:c r="E460" s="2" t="str">
        <x:v>Lawn care</x:v>
      </x:c>
      <x:c r="F460" s="4" t="n">
        <x:v>53.77</x:v>
      </x:c>
      <x:c r="G460" s="4" t="n">
        <x:v>19.2</x:v>
      </x:c>
      <x:c r="H460" s="4" t="n">
        <x:v>1.26</x:v>
      </x:c>
      <x:c r="I460" s="4" t="n">
        <x:v>11.24</x:v>
      </x:c>
      <x:c r="J460" s="7" t="n">
        <x:v>0.8</x:v>
      </x:c>
      <x:c r="K460" s="2" t="str">
        <x:v>Check</x:v>
      </x:c>
      <x:c r="L460" s="5" t="n">
        <x:f>SUM(G460:I460)</x:f>
        <x:v>31.700000000000003</x:v>
      </x:c>
      <x:c r="M460" s="5" t="n">
        <x:f>F460-L460</x:f>
        <x:v>22.07</x:v>
      </x:c>
      <x:c r="N460" s="6" t="n">
        <x:f>IF(F460=0,0,M460/F460)</x:f>
        <x:v>0.4104519248651664</x:v>
      </x:c>
    </x:row>
    <x:row r="461" ht="24" customHeight="1">
      <x:c r="A461" s="2" t="str">
        <x:v>MG-2025-0500</x:v>
      </x:c>
      <x:c r="B461" s="3" t="n">
        <x:v>45829.5</x:v>
      </x:c>
      <x:c r="C461" s="2" t="str">
        <x:v>Sample Customer 083</x:v>
      </x:c>
      <x:c r="D461" s="2" t="str">
        <x:v>East Granger</x:v>
      </x:c>
      <x:c r="E461" s="2" t="str">
        <x:v>Lawn care</x:v>
      </x:c>
      <x:c r="F461" s="4" t="n">
        <x:v>79.27</x:v>
      </x:c>
      <x:c r="G461" s="4" t="n">
        <x:v>28.8</x:v>
      </x:c>
      <x:c r="H461" s="4" t="n">
        <x:v>4.72</x:v>
      </x:c>
      <x:c r="I461" s="4" t="n">
        <x:v>3.55</x:v>
      </x:c>
      <x:c r="J461" s="7" t="n">
        <x:v>1.2</x:v>
      </x:c>
      <x:c r="K461" s="2" t="str">
        <x:v>Card</x:v>
      </x:c>
      <x:c r="L461" s="5" t="n">
        <x:f>SUM(G461:I461)</x:f>
        <x:v>37.07</x:v>
      </x:c>
      <x:c r="M461" s="5" t="n">
        <x:f>F461-L461</x:f>
        <x:v>42.199999999999996</x:v>
      </x:c>
      <x:c r="N461" s="6" t="n">
        <x:f>IF(F461=0,0,M461/F461)</x:f>
        <x:v>0.5323577646019931</x:v>
      </x:c>
    </x:row>
    <x:row r="462" ht="24" customHeight="1">
      <x:c r="A462" s="2" t="str">
        <x:v>MG-2025-0366</x:v>
      </x:c>
      <x:c r="B462" s="3" t="n">
        <x:v>45830.5</x:v>
      </x:c>
      <x:c r="C462" s="2" t="str">
        <x:v>Sample Customer 113</x:v>
      </x:c>
      <x:c r="D462" s="2" t="str">
        <x:v>East Granger</x:v>
      </x:c>
      <x:c r="E462" s="2" t="str">
        <x:v>Lawn care</x:v>
      </x:c>
      <x:c r="F462" s="4" t="n">
        <x:v>64.44</x:v>
      </x:c>
      <x:c r="G462" s="4" t="n">
        <x:v>33.6</x:v>
      </x:c>
      <x:c r="H462" s="4" t="n">
        <x:v>3.54</x:v>
      </x:c>
      <x:c r="I462" s="4" t="n">
        <x:v>9.42</x:v>
      </x:c>
      <x:c r="J462" s="7" t="n">
        <x:v>1.4</x:v>
      </x:c>
      <x:c r="K462" s="2" t="str">
        <x:v>Card</x:v>
      </x:c>
      <x:c r="L462" s="5" t="n">
        <x:f>SUM(G462:I462)</x:f>
        <x:v>46.56</x:v>
      </x:c>
      <x:c r="M462" s="5" t="n">
        <x:f>F462-L462</x:f>
        <x:v>17.879999999999995</x:v>
      </x:c>
      <x:c r="N462" s="6" t="n">
        <x:f>IF(F462=0,0,M462/F462)</x:f>
        <x:v>0.27746741154562377</x:v>
      </x:c>
    </x:row>
    <x:row r="463" ht="24" customHeight="1">
      <x:c r="A463" s="2" t="str">
        <x:v>MG-2025-0454</x:v>
      </x:c>
      <x:c r="B463" s="3" t="n">
        <x:v>45830.5</x:v>
      </x:c>
      <x:c r="C463" s="2" t="str">
        <x:v>Sample Customer 091</x:v>
      </x:c>
      <x:c r="D463" s="2" t="str">
        <x:v>Central Granger</x:v>
      </x:c>
      <x:c r="E463" s="2" t="str">
        <x:v>Lawn care</x:v>
      </x:c>
      <x:c r="F463" s="4" t="n">
        <x:v>63.97</x:v>
      </x:c>
      <x:c r="G463" s="4" t="n">
        <x:v>28.8</x:v>
      </x:c>
      <x:c r="H463" s="4" t="n">
        <x:v>2.3</x:v>
      </x:c>
      <x:c r="I463" s="4" t="n">
        <x:v>12.23</x:v>
      </x:c>
      <x:c r="J463" s="7" t="n">
        <x:v>1.2</x:v>
      </x:c>
      <x:c r="K463" s="2" t="str">
        <x:v>Card</x:v>
      </x:c>
      <x:c r="L463" s="5" t="n">
        <x:f>SUM(G463:I463)</x:f>
        <x:v>43.33</x:v>
      </x:c>
      <x:c r="M463" s="5" t="n">
        <x:f>F463-L463</x:f>
        <x:v>20.64</x:v>
      </x:c>
      <x:c r="N463" s="6" t="n">
        <x:f>IF(F463=0,0,M463/F463)</x:f>
        <x:v>0.3226512427700485</x:v>
      </x:c>
    </x:row>
    <x:row r="464" ht="24" customHeight="1">
      <x:c r="A464" s="2" t="str">
        <x:v>MG-2025-0460</x:v>
      </x:c>
      <x:c r="B464" s="3" t="n">
        <x:v>45830.5</x:v>
      </x:c>
      <x:c r="C464" s="2" t="str">
        <x:v>Sample Customer 036</x:v>
      </x:c>
      <x:c r="D464" s="2" t="str">
        <x:v>East Granger</x:v>
      </x:c>
      <x:c r="E464" s="2" t="str">
        <x:v>Lawn care</x:v>
      </x:c>
      <x:c r="F464" s="4" t="n">
        <x:v>64.24</x:v>
      </x:c>
      <x:c r="G464" s="4" t="n">
        <x:v>26.4</x:v>
      </x:c>
      <x:c r="H464" s="4" t="n">
        <x:v>1.93</x:v>
      </x:c>
      <x:c r="I464" s="4" t="n">
        <x:v>7.67</x:v>
      </x:c>
      <x:c r="J464" s="7" t="n">
        <x:v>1.1</x:v>
      </x:c>
      <x:c r="K464" s="2" t="str">
        <x:v>Check</x:v>
      </x:c>
      <x:c r="L464" s="5" t="n">
        <x:f>SUM(G464:I464)</x:f>
        <x:v>36</x:v>
      </x:c>
      <x:c r="M464" s="5" t="n">
        <x:f>F464-L464</x:f>
        <x:v>28.239999999999995</x:v>
      </x:c>
      <x:c r="N464" s="6" t="n">
        <x:f>IF(F464=0,0,M464/F464)</x:f>
        <x:v>0.4396014943960149</x:v>
      </x:c>
    </x:row>
    <x:row r="465" ht="24" customHeight="1">
      <x:c r="A465" s="2" t="str">
        <x:v>MG-2025-0466</x:v>
      </x:c>
      <x:c r="B465" s="3" t="n">
        <x:v>45830.5</x:v>
      </x:c>
      <x:c r="C465" s="2" t="str">
        <x:v>Sample Customer 005</x:v>
      </x:c>
      <x:c r="D465" s="2" t="str">
        <x:v>South Granger</x:v>
      </x:c>
      <x:c r="E465" s="2" t="str">
        <x:v>Lawn care</x:v>
      </x:c>
      <x:c r="F465" s="4" t="n">
        <x:v>84.33</x:v>
      </x:c>
      <x:c r="G465" s="4" t="n">
        <x:v>33.6</x:v>
      </x:c>
      <x:c r="H465" s="4" t="n">
        <x:v>2.84</x:v>
      </x:c>
      <x:c r="I465" s="4" t="n">
        <x:v>10.13</x:v>
      </x:c>
      <x:c r="J465" s="7" t="n">
        <x:v>1.4</x:v>
      </x:c>
      <x:c r="K465" s="2" t="str">
        <x:v>Check</x:v>
      </x:c>
      <x:c r="L465" s="5" t="n">
        <x:f>SUM(G465:I465)</x:f>
        <x:v>46.57</x:v>
      </x:c>
      <x:c r="M465" s="5" t="n">
        <x:f>F465-L465</x:f>
        <x:v>37.76</x:v>
      </x:c>
      <x:c r="N465" s="6" t="n">
        <x:f>IF(F465=0,0,M465/F465)</x:f>
        <x:v>0.447764733783944</x:v>
      </x:c>
    </x:row>
    <x:row r="466" ht="24" customHeight="1">
      <x:c r="A466" s="2" t="str">
        <x:v>MG-2025-0482</x:v>
      </x:c>
      <x:c r="B466" s="3" t="n">
        <x:v>45830.5</x:v>
      </x:c>
      <x:c r="C466" s="2" t="str">
        <x:v>Sample Customer 049</x:v>
      </x:c>
      <x:c r="D466" s="2" t="str">
        <x:v>East Granger</x:v>
      </x:c>
      <x:c r="E466" s="2" t="str">
        <x:v>Seasonal cleanup</x:v>
      </x:c>
      <x:c r="F466" s="4" t="n">
        <x:v>269.09</x:v>
      </x:c>
      <x:c r="G466" s="4" t="n">
        <x:v>79.2</x:v>
      </x:c>
      <x:c r="H466" s="4" t="n">
        <x:v>5.9</x:v>
      </x:c>
      <x:c r="I466" s="4" t="n">
        <x:v>12.95</x:v>
      </x:c>
      <x:c r="J466" s="7" t="n">
        <x:v>3.3</x:v>
      </x:c>
      <x:c r="K466" s="2" t="str">
        <x:v>Card</x:v>
      </x:c>
      <x:c r="L466" s="5" t="n">
        <x:f>SUM(G466:I466)</x:f>
        <x:v>98.05000000000001</x:v>
      </x:c>
      <x:c r="M466" s="5" t="n">
        <x:f>F466-L466</x:f>
        <x:v>171.03999999999996</x:v>
      </x:c>
      <x:c r="N466" s="6" t="n">
        <x:f>IF(F466=0,0,M466/F466)</x:f>
        <x:v>0.6356237689992195</x:v>
      </x:c>
    </x:row>
    <x:row r="467" ht="24" customHeight="1">
      <x:c r="A467" s="2" t="str">
        <x:v>MG-2025-0484</x:v>
      </x:c>
      <x:c r="B467" s="3" t="n">
        <x:v>45830.5</x:v>
      </x:c>
      <x:c r="C467" s="2" t="str">
        <x:v>Sample Customer 090</x:v>
      </x:c>
      <x:c r="D467" s="2" t="str">
        <x:v>Central Granger</x:v>
      </x:c>
      <x:c r="E467" s="2" t="str">
        <x:v>Lawn care</x:v>
      </x:c>
      <x:c r="F467" s="4" t="n">
        <x:v>74.59</x:v>
      </x:c>
      <x:c r="G467" s="4" t="n">
        <x:v>31.2</x:v>
      </x:c>
      <x:c r="H467" s="4" t="n">
        <x:v>2.39</x:v>
      </x:c>
      <x:c r="I467" s="4" t="n">
        <x:v>9.62</x:v>
      </x:c>
      <x:c r="J467" s="7" t="n">
        <x:v>1.3</x:v>
      </x:c>
      <x:c r="K467" s="2" t="str">
        <x:v>Check</x:v>
      </x:c>
      <x:c r="L467" s="5" t="n">
        <x:f>SUM(G467:I467)</x:f>
        <x:v>43.209999999999994</x:v>
      </x:c>
      <x:c r="M467" s="5" t="n">
        <x:f>F467-L467</x:f>
        <x:v>31.38000000000001</x:v>
      </x:c>
      <x:c r="N467" s="6" t="n">
        <x:f>IF(F467=0,0,M467/F467)</x:f>
        <x:v>0.4206998257139028</x:v>
      </x:c>
    </x:row>
    <x:row r="468" ht="24" customHeight="1">
      <x:c r="A468" s="2" t="str">
        <x:v>MG-2025-0499</x:v>
      </x:c>
      <x:c r="B468" s="3" t="n">
        <x:v>45830.5</x:v>
      </x:c>
      <x:c r="C468" s="2" t="str">
        <x:v>Sample Customer 067</x:v>
      </x:c>
      <x:c r="D468" s="2" t="str">
        <x:v>Central Granger</x:v>
      </x:c>
      <x:c r="E468" s="2" t="str">
        <x:v>Landscape installation</x:v>
      </x:c>
      <x:c r="F468" s="4" t="n">
        <x:v>1608.22</x:v>
      </x:c>
      <x:c r="G468" s="4" t="n">
        <x:v>297.6</x:v>
      </x:c>
      <x:c r="H468" s="4" t="n">
        <x:v>312.74</x:v>
      </x:c>
      <x:c r="I468" s="4" t="n">
        <x:v>7.82</x:v>
      </x:c>
      <x:c r="J468" s="7" t="n">
        <x:v>12.4</x:v>
      </x:c>
      <x:c r="K468" s="2" t="str">
        <x:v>Check</x:v>
      </x:c>
      <x:c r="L468" s="5" t="n">
        <x:f>SUM(G468:I468)</x:f>
        <x:v>618.1600000000001</x:v>
      </x:c>
      <x:c r="M468" s="5" t="n">
        <x:f>F468-L468</x:f>
        <x:v>990.06</x:v>
      </x:c>
      <x:c r="N468" s="6" t="n">
        <x:f>IF(F468=0,0,M468/F468)</x:f>
        <x:v>0.6156247279601049</x:v>
      </x:c>
    </x:row>
    <x:row r="469" ht="24" customHeight="1">
      <x:c r="A469" s="2" t="str">
        <x:v>MG-2025-0393</x:v>
      </x:c>
      <x:c r="B469" s="3" t="n">
        <x:v>45831.5</x:v>
      </x:c>
      <x:c r="C469" s="2" t="str">
        <x:v>Sample Customer 019</x:v>
      </x:c>
      <x:c r="D469" s="2" t="str">
        <x:v>West Granger</x:v>
      </x:c>
      <x:c r="E469" s="2" t="str">
        <x:v>Landscape installation</x:v>
      </x:c>
      <x:c r="F469" s="4" t="n">
        <x:v>1227.44</x:v>
      </x:c>
      <x:c r="G469" s="4" t="n">
        <x:v>388.8</x:v>
      </x:c>
      <x:c r="H469" s="4" t="n">
        <x:v>265.92</x:v>
      </x:c>
      <x:c r="I469" s="4" t="n">
        <x:v>8.2</x:v>
      </x:c>
      <x:c r="J469" s="7" t="n">
        <x:v>16.2</x:v>
      </x:c>
      <x:c r="K469" s="2" t="str">
        <x:v>Bank transfer</x:v>
      </x:c>
      <x:c r="L469" s="5" t="n">
        <x:f>SUM(G469:I469)</x:f>
        <x:v>662.9200000000001</x:v>
      </x:c>
      <x:c r="M469" s="5" t="n">
        <x:f>F469-L469</x:f>
        <x:v>564.52</x:v>
      </x:c>
      <x:c r="N469" s="6" t="n">
        <x:f>IF(F469=0,0,M469/F469)</x:f>
        <x:v>0.4599165743335723</x:v>
      </x:c>
    </x:row>
    <x:row r="470" ht="24" customHeight="1">
      <x:c r="A470" s="2" t="str">
        <x:v>MG-2025-0420</x:v>
      </x:c>
      <x:c r="B470" s="3" t="n">
        <x:v>45831.5</x:v>
      </x:c>
      <x:c r="C470" s="2" t="str">
        <x:v>Sample Customer 056</x:v>
      </x:c>
      <x:c r="D470" s="2" t="str">
        <x:v>East Granger</x:v>
      </x:c>
      <x:c r="E470" s="2" t="str">
        <x:v>Seasonal cleanup</x:v>
      </x:c>
      <x:c r="F470" s="4" t="n">
        <x:v>371.3</x:v>
      </x:c>
      <x:c r="G470" s="4" t="n">
        <x:v>84</x:v>
      </x:c>
      <x:c r="H470" s="4" t="n">
        <x:v>10.01</x:v>
      </x:c>
      <x:c r="I470" s="4" t="n">
        <x:v>12.69</x:v>
      </x:c>
      <x:c r="J470" s="7" t="n">
        <x:v>3.5</x:v>
      </x:c>
      <x:c r="K470" s="2" t="str">
        <x:v>Check</x:v>
      </x:c>
      <x:c r="L470" s="5" t="n">
        <x:f>SUM(G470:I470)</x:f>
        <x:v>106.7</x:v>
      </x:c>
      <x:c r="M470" s="5" t="n">
        <x:f>F470-L470</x:f>
        <x:v>264.6</x:v>
      </x:c>
      <x:c r="N470" s="6" t="n">
        <x:f>IF(F470=0,0,M470/F470)</x:f>
        <x:v>0.7126312954484245</x:v>
      </x:c>
    </x:row>
    <x:row r="471" ht="24" customHeight="1">
      <x:c r="A471" s="2" t="str">
        <x:v>MG-2025-0459</x:v>
      </x:c>
      <x:c r="B471" s="3" t="n">
        <x:v>45831.5</x:v>
      </x:c>
      <x:c r="C471" s="2" t="str">
        <x:v>Sample Customer 023</x:v>
      </x:c>
      <x:c r="D471" s="2" t="str">
        <x:v>North Granger</x:v>
      </x:c>
      <x:c r="E471" s="2" t="str">
        <x:v>Landscape installation</x:v>
      </x:c>
      <x:c r="F471" s="4" t="n">
        <x:v>1166.14</x:v>
      </x:c>
      <x:c r="G471" s="4" t="n">
        <x:v>264</x:v>
      </x:c>
      <x:c r="H471" s="4" t="n">
        <x:v>238.66</x:v>
      </x:c>
      <x:c r="I471" s="4" t="n">
        <x:v>6.05</x:v>
      </x:c>
      <x:c r="J471" s="7" t="n">
        <x:v>11</x:v>
      </x:c>
      <x:c r="K471" s="2" t="str">
        <x:v>Check</x:v>
      </x:c>
      <x:c r="L471" s="5" t="n">
        <x:f>SUM(G471:I471)</x:f>
        <x:v>508.71</x:v>
      </x:c>
      <x:c r="M471" s="5" t="n">
        <x:f>F471-L471</x:f>
        <x:v>657.4300000000001</x:v>
      </x:c>
      <x:c r="N471" s="6" t="n">
        <x:f>IF(F471=0,0,M471/F471)</x:f>
        <x:v>0.5637659286192053</x:v>
      </x:c>
    </x:row>
    <x:row r="472" ht="24" customHeight="1">
      <x:c r="A472" s="2" t="str">
        <x:v>MG-2025-0493</x:v>
      </x:c>
      <x:c r="B472" s="3" t="n">
        <x:v>45831.5</x:v>
      </x:c>
      <x:c r="C472" s="2" t="str">
        <x:v>Sample Customer 105</x:v>
      </x:c>
      <x:c r="D472" s="2" t="str">
        <x:v>Central Granger</x:v>
      </x:c>
      <x:c r="E472" s="2" t="str">
        <x:v>Lawn care</x:v>
      </x:c>
      <x:c r="F472" s="4" t="n">
        <x:v>55.7</x:v>
      </x:c>
      <x:c r="G472" s="4" t="n">
        <x:v>26.4</x:v>
      </x:c>
      <x:c r="H472" s="4" t="n">
        <x:v>2.13</x:v>
      </x:c>
      <x:c r="I472" s="4" t="n">
        <x:v>11.36</x:v>
      </x:c>
      <x:c r="J472" s="7" t="n">
        <x:v>1.1</x:v>
      </x:c>
      <x:c r="K472" s="2" t="str">
        <x:v>Bank transfer</x:v>
      </x:c>
      <x:c r="L472" s="5" t="n">
        <x:f>SUM(G472:I472)</x:f>
        <x:v>39.89</x:v>
      </x:c>
      <x:c r="M472" s="5" t="n">
        <x:f>F472-L472</x:f>
        <x:v>15.810000000000002</x:v>
      </x:c>
      <x:c r="N472" s="6" t="n">
        <x:f>IF(F472=0,0,M472/F472)</x:f>
        <x:v>0.28384201077199284</x:v>
      </x:c>
    </x:row>
    <x:row r="473" ht="24" customHeight="1">
      <x:c r="A473" s="2" t="str">
        <x:v>MG-2025-0442</x:v>
      </x:c>
      <x:c r="B473" s="3" t="n">
        <x:v>45832.5</x:v>
      </x:c>
      <x:c r="C473" s="2" t="str">
        <x:v>Sample Customer 056</x:v>
      </x:c>
      <x:c r="D473" s="2" t="str">
        <x:v>East Granger</x:v>
      </x:c>
      <x:c r="E473" s="2" t="str">
        <x:v>Lawn care</x:v>
      </x:c>
      <x:c r="F473" s="4" t="n">
        <x:v>78.73</x:v>
      </x:c>
      <x:c r="G473" s="4" t="n">
        <x:v>21.6</x:v>
      </x:c>
      <x:c r="H473" s="4" t="n">
        <x:v>3.45</x:v>
      </x:c>
      <x:c r="I473" s="4" t="n">
        <x:v>6.2</x:v>
      </x:c>
      <x:c r="J473" s="7" t="n">
        <x:v>0.9</x:v>
      </x:c>
      <x:c r="K473" s="2" t="str">
        <x:v>Card</x:v>
      </x:c>
      <x:c r="L473" s="5" t="n">
        <x:f>SUM(G473:I473)</x:f>
        <x:v>31.25</x:v>
      </x:c>
      <x:c r="M473" s="5" t="n">
        <x:f>F473-L473</x:f>
        <x:v>47.480000000000004</x:v>
      </x:c>
      <x:c r="N473" s="6" t="n">
        <x:f>IF(F473=0,0,M473/F473)</x:f>
        <x:v>0.603073796519751</x:v>
      </x:c>
    </x:row>
    <x:row r="474" ht="24" customHeight="1">
      <x:c r="A474" s="2" t="str">
        <x:v>MG-2025-0397</x:v>
      </x:c>
      <x:c r="B474" s="3" t="n">
        <x:v>45833.5</x:v>
      </x:c>
      <x:c r="C474" s="2" t="str">
        <x:v>Sample Customer 014</x:v>
      </x:c>
      <x:c r="D474" s="2" t="str">
        <x:v>Central Granger</x:v>
      </x:c>
      <x:c r="E474" s="2" t="str">
        <x:v>Lawn care</x:v>
      </x:c>
      <x:c r="F474" s="4" t="n">
        <x:v>57.34</x:v>
      </x:c>
      <x:c r="G474" s="4" t="n">
        <x:v>28.8</x:v>
      </x:c>
      <x:c r="H474" s="4" t="n">
        <x:v>2.08</x:v>
      </x:c>
      <x:c r="I474" s="4" t="n">
        <x:v>8.36</x:v>
      </x:c>
      <x:c r="J474" s="7" t="n">
        <x:v>1.2</x:v>
      </x:c>
      <x:c r="K474" s="2" t="str">
        <x:v>Card</x:v>
      </x:c>
      <x:c r="L474" s="5" t="n">
        <x:f>SUM(G474:I474)</x:f>
        <x:v>39.24</x:v>
      </x:c>
      <x:c r="M474" s="5" t="n">
        <x:f>F474-L474</x:f>
        <x:v>18.1</x:v>
      </x:c>
      <x:c r="N474" s="6" t="n">
        <x:f>IF(F474=0,0,M474/F474)</x:f>
        <x:v>0.3156609696546913</x:v>
      </x:c>
    </x:row>
    <x:row r="475" ht="24" customHeight="1">
      <x:c r="A475" s="2" t="str">
        <x:v>MG-2025-0374</x:v>
      </x:c>
      <x:c r="B475" s="3" t="n">
        <x:v>45834.5</x:v>
      </x:c>
      <x:c r="C475" s="2" t="str">
        <x:v>Sample Customer 099</x:v>
      </x:c>
      <x:c r="D475" s="2" t="str">
        <x:v>Mishawaka area</x:v>
      </x:c>
      <x:c r="E475" s="2" t="str">
        <x:v>Lawn care</x:v>
      </x:c>
      <x:c r="F475" s="4" t="n">
        <x:v>71.09</x:v>
      </x:c>
      <x:c r="G475" s="4" t="n">
        <x:v>19.2</x:v>
      </x:c>
      <x:c r="H475" s="4" t="n">
        <x:v>2.04</x:v>
      </x:c>
      <x:c r="I475" s="4" t="n">
        <x:v>12.23</x:v>
      </x:c>
      <x:c r="J475" s="7" t="n">
        <x:v>0.8</x:v>
      </x:c>
      <x:c r="K475" s="2" t="str">
        <x:v>Bank transfer</x:v>
      </x:c>
      <x:c r="L475" s="5" t="n">
        <x:f>SUM(G475:I475)</x:f>
        <x:v>33.47</x:v>
      </x:c>
      <x:c r="M475" s="5" t="n">
        <x:f>F475-L475</x:f>
        <x:v>37.620000000000005</x:v>
      </x:c>
      <x:c r="N475" s="6" t="n">
        <x:f>IF(F475=0,0,M475/F475)</x:f>
        <x:v>0.5291883527922352</x:v>
      </x:c>
    </x:row>
    <x:row r="476" ht="24" customHeight="1">
      <x:c r="A476" s="2" t="str">
        <x:v>MG-2025-0376</x:v>
      </x:c>
      <x:c r="B476" s="3" t="n">
        <x:v>45834.5</x:v>
      </x:c>
      <x:c r="C476" s="2" t="str">
        <x:v>Sample Customer 069</x:v>
      </x:c>
      <x:c r="D476" s="2" t="str">
        <x:v>North Granger</x:v>
      </x:c>
      <x:c r="E476" s="2" t="str">
        <x:v>Landscape installation</x:v>
      </x:c>
      <x:c r="F476" s="4" t="n">
        <x:v>1361.16</x:v>
      </x:c>
      <x:c r="G476" s="4" t="n">
        <x:v>273.6</x:v>
      </x:c>
      <x:c r="H476" s="4" t="n">
        <x:v>226.59</x:v>
      </x:c>
      <x:c r="I476" s="4" t="n">
        <x:v>5.03</x:v>
      </x:c>
      <x:c r="J476" s="7" t="n">
        <x:v>11.4</x:v>
      </x:c>
      <x:c r="K476" s="2" t="str">
        <x:v>Card</x:v>
      </x:c>
      <x:c r="L476" s="5" t="n">
        <x:f>SUM(G476:I476)</x:f>
        <x:v>505.22</x:v>
      </x:c>
      <x:c r="M476" s="5" t="n">
        <x:f>F476-L476</x:f>
        <x:v>855.94</x:v>
      </x:c>
      <x:c r="N476" s="6" t="n">
        <x:f>IF(F476=0,0,M476/F476)</x:f>
        <x:v>0.6288312909577125</x:v>
      </x:c>
    </x:row>
    <x:row r="477" ht="24" customHeight="1">
      <x:c r="A477" s="2" t="str">
        <x:v>MG-2025-0408</x:v>
      </x:c>
      <x:c r="B477" s="3" t="n">
        <x:v>45834.5</x:v>
      </x:c>
      <x:c r="C477" s="2" t="str">
        <x:v>Sample Customer 054</x:v>
      </x:c>
      <x:c r="D477" s="2" t="str">
        <x:v>Mishawaka area</x:v>
      </x:c>
      <x:c r="E477" s="2" t="str">
        <x:v>Lawn care</x:v>
      </x:c>
      <x:c r="F477" s="4" t="n">
        <x:v>80.75</x:v>
      </x:c>
      <x:c r="G477" s="4" t="n">
        <x:v>28.8</x:v>
      </x:c>
      <x:c r="H477" s="4" t="n">
        <x:v>3.65</x:v>
      </x:c>
      <x:c r="I477" s="4" t="n">
        <x:v>11.02</x:v>
      </x:c>
      <x:c r="J477" s="7" t="n">
        <x:v>1.2</x:v>
      </x:c>
      <x:c r="K477" s="2" t="str">
        <x:v>Card</x:v>
      </x:c>
      <x:c r="L477" s="5" t="n">
        <x:f>SUM(G477:I477)</x:f>
        <x:v>43.47</x:v>
      </x:c>
      <x:c r="M477" s="5" t="n">
        <x:f>F477-L477</x:f>
        <x:v>37.28</x:v>
      </x:c>
      <x:c r="N477" s="6" t="n">
        <x:f>IF(F477=0,0,M477/F477)</x:f>
        <x:v>0.461671826625387</x:v>
      </x:c>
    </x:row>
    <x:row r="478" ht="24" customHeight="1">
      <x:c r="A478" s="2" t="str">
        <x:v>MG-2025-0481</x:v>
      </x:c>
      <x:c r="B478" s="3" t="n">
        <x:v>45834.5</x:v>
      </x:c>
      <x:c r="C478" s="2" t="str">
        <x:v>Sample Customer 017</x:v>
      </x:c>
      <x:c r="D478" s="2" t="str">
        <x:v>Central Granger</x:v>
      </x:c>
      <x:c r="E478" s="2" t="str">
        <x:v>Lawn care</x:v>
      </x:c>
      <x:c r="F478" s="4" t="n">
        <x:v>52.71</x:v>
      </x:c>
      <x:c r="G478" s="4" t="n">
        <x:v>28.8</x:v>
      </x:c>
      <x:c r="H478" s="4" t="n">
        <x:v>1.31</x:v>
      </x:c>
      <x:c r="I478" s="4" t="n">
        <x:v>10.11</x:v>
      </x:c>
      <x:c r="J478" s="7" t="n">
        <x:v>1.2</x:v>
      </x:c>
      <x:c r="K478" s="2" t="str">
        <x:v>Card</x:v>
      </x:c>
      <x:c r="L478" s="5" t="n">
        <x:f>SUM(G478:I478)</x:f>
        <x:v>40.22</x:v>
      </x:c>
      <x:c r="M478" s="5" t="n">
        <x:f>F478-L478</x:f>
        <x:v>12.490000000000002</x:v>
      </x:c>
      <x:c r="N478" s="6" t="n">
        <x:f>IF(F478=0,0,M478/F478)</x:f>
        <x:v>0.23695693416808958</x:v>
      </x:c>
    </x:row>
    <x:row r="479" ht="24" customHeight="1">
      <x:c r="A479" s="2" t="str">
        <x:v>MG-2025-0490</x:v>
      </x:c>
      <x:c r="B479" s="3" t="n">
        <x:v>45834.5</x:v>
      </x:c>
      <x:c r="C479" s="2" t="str">
        <x:v>Sample Customer 034</x:v>
      </x:c>
      <x:c r="D479" s="2" t="str">
        <x:v>Mishawaka area</x:v>
      </x:c>
      <x:c r="E479" s="2" t="str">
        <x:v>Lawn care</x:v>
      </x:c>
      <x:c r="F479" s="4" t="n">
        <x:v>55.24</x:v>
      </x:c>
      <x:c r="G479" s="4" t="n">
        <x:v>21.6</x:v>
      </x:c>
      <x:c r="H479" s="4" t="n">
        <x:v>1.19</x:v>
      </x:c>
      <x:c r="I479" s="4" t="n">
        <x:v>5.91</x:v>
      </x:c>
      <x:c r="J479" s="7" t="n">
        <x:v>0.9</x:v>
      </x:c>
      <x:c r="K479" s="2" t="str">
        <x:v>Check</x:v>
      </x:c>
      <x:c r="L479" s="5" t="n">
        <x:f>SUM(G479:I479)</x:f>
        <x:v>28.700000000000003</x:v>
      </x:c>
      <x:c r="M479" s="5" t="n">
        <x:f>F479-L479</x:f>
        <x:v>26.54</x:v>
      </x:c>
      <x:c r="N479" s="6" t="n">
        <x:f>IF(F479=0,0,M479/F479)</x:f>
        <x:v>0.48044895003620564</x:v>
      </x:c>
    </x:row>
    <x:row r="480" ht="24" customHeight="1">
      <x:c r="A480" s="2" t="str">
        <x:v>MG-2025-0386</x:v>
      </x:c>
      <x:c r="B480" s="3" t="n">
        <x:v>45835.5</x:v>
      </x:c>
      <x:c r="C480" s="2" t="str">
        <x:v>Sample Customer 095</x:v>
      </x:c>
      <x:c r="D480" s="2" t="str">
        <x:v>Central Granger</x:v>
      </x:c>
      <x:c r="E480" s="2" t="str">
        <x:v>Landscape installation</x:v>
      </x:c>
      <x:c r="F480" s="4" t="n">
        <x:v>1322.77</x:v>
      </x:c>
      <x:c r="G480" s="4" t="n">
        <x:v>261.6</x:v>
      </x:c>
      <x:c r="H480" s="4" t="n">
        <x:v>289.77</x:v>
      </x:c>
      <x:c r="I480" s="4" t="n">
        <x:v>6.2</x:v>
      </x:c>
      <x:c r="J480" s="7" t="n">
        <x:v>10.9</x:v>
      </x:c>
      <x:c r="K480" s="2" t="str">
        <x:v>Card</x:v>
      </x:c>
      <x:c r="L480" s="5" t="n">
        <x:f>SUM(G480:I480)</x:f>
        <x:v>557.57</x:v>
      </x:c>
      <x:c r="M480" s="5" t="n">
        <x:f>F480-L480</x:f>
        <x:v>765.1999999999999</x:v>
      </x:c>
      <x:c r="N480" s="6" t="n">
        <x:f>IF(F480=0,0,M480/F480)</x:f>
        <x:v>0.5784830318195907</x:v>
      </x:c>
    </x:row>
    <x:row r="481" ht="24" customHeight="1">
      <x:c r="A481" s="2" t="str">
        <x:v>MG-2025-0398</x:v>
      </x:c>
      <x:c r="B481" s="3" t="n">
        <x:v>45835.5</x:v>
      </x:c>
      <x:c r="C481" s="2" t="str">
        <x:v>Sample Customer 058</x:v>
      </x:c>
      <x:c r="D481" s="2" t="str">
        <x:v>South Granger</x:v>
      </x:c>
      <x:c r="E481" s="2" t="str">
        <x:v>Lawn care</x:v>
      </x:c>
      <x:c r="F481" s="4" t="n">
        <x:v>60.61</x:v>
      </x:c>
      <x:c r="G481" s="4" t="n">
        <x:v>21.6</x:v>
      </x:c>
      <x:c r="H481" s="4" t="n">
        <x:v>1.59</x:v>
      </x:c>
      <x:c r="I481" s="4" t="n">
        <x:v>9.86</x:v>
      </x:c>
      <x:c r="J481" s="7" t="n">
        <x:v>0.9</x:v>
      </x:c>
      <x:c r="K481" s="2" t="str">
        <x:v>Check</x:v>
      </x:c>
      <x:c r="L481" s="5" t="n">
        <x:f>SUM(G481:I481)</x:f>
        <x:v>33.05</x:v>
      </x:c>
      <x:c r="M481" s="5" t="n">
        <x:f>F481-L481</x:f>
        <x:v>27.560000000000002</x:v>
      </x:c>
      <x:c r="N481" s="6" t="n">
        <x:f>IF(F481=0,0,M481/F481)</x:f>
        <x:v>0.45471044382115167</x:v>
      </x:c>
    </x:row>
    <x:row r="482" ht="24" customHeight="1">
      <x:c r="A482" s="2" t="str">
        <x:v>MG-2025-0448</x:v>
      </x:c>
      <x:c r="B482" s="3" t="n">
        <x:v>45835.5</x:v>
      </x:c>
      <x:c r="C482" s="2" t="str">
        <x:v>Sample Customer 089</x:v>
      </x:c>
      <x:c r="D482" s="2" t="str">
        <x:v>Central Granger</x:v>
      </x:c>
      <x:c r="E482" s="2" t="str">
        <x:v>Lawn care</x:v>
      </x:c>
      <x:c r="F482" s="4" t="n">
        <x:v>76.24</x:v>
      </x:c>
      <x:c r="G482" s="4" t="n">
        <x:v>36</x:v>
      </x:c>
      <x:c r="H482" s="4" t="n">
        <x:v>4.26</x:v>
      </x:c>
      <x:c r="I482" s="4" t="n">
        <x:v>3.2</x:v>
      </x:c>
      <x:c r="J482" s="7" t="n">
        <x:v>1.5</x:v>
      </x:c>
      <x:c r="K482" s="2" t="str">
        <x:v>Bank transfer</x:v>
      </x:c>
      <x:c r="L482" s="5" t="n">
        <x:f>SUM(G482:I482)</x:f>
        <x:v>43.46</x:v>
      </x:c>
      <x:c r="M482" s="5" t="n">
        <x:f>F482-L482</x:f>
        <x:v>32.779999999999994</x:v>
      </x:c>
      <x:c r="N482" s="6" t="n">
        <x:f>IF(F482=0,0,M482/F482)</x:f>
        <x:v>0.42995802728226645</x:v>
      </x:c>
    </x:row>
    <x:row r="483" ht="24" customHeight="1">
      <x:c r="A483" s="2" t="str">
        <x:v>MG-2025-0461</x:v>
      </x:c>
      <x:c r="B483" s="3" t="n">
        <x:v>45835.5</x:v>
      </x:c>
      <x:c r="C483" s="2" t="str">
        <x:v>Sample Customer 106</x:v>
      </x:c>
      <x:c r="D483" s="2" t="str">
        <x:v>South Granger</x:v>
      </x:c>
      <x:c r="E483" s="2" t="str">
        <x:v>Landscape installation</x:v>
      </x:c>
      <x:c r="F483" s="4" t="n">
        <x:v>1583.75</x:v>
      </x:c>
      <x:c r="G483" s="4" t="n">
        <x:v>218.4</x:v>
      </x:c>
      <x:c r="H483" s="4" t="n">
        <x:v>364.15</x:v>
      </x:c>
      <x:c r="I483" s="4" t="n">
        <x:v>12.66</x:v>
      </x:c>
      <x:c r="J483" s="7" t="n">
        <x:v>9.1</x:v>
      </x:c>
      <x:c r="K483" s="2" t="str">
        <x:v>Bank transfer</x:v>
      </x:c>
      <x:c r="L483" s="5" t="n">
        <x:f>SUM(G483:I483)</x:f>
        <x:v>595.2099999999999</x:v>
      </x:c>
      <x:c r="M483" s="5" t="n">
        <x:f>F483-L483</x:f>
        <x:v>988.5400000000001</x:v>
      </x:c>
      <x:c r="N483" s="6" t="n">
        <x:f>IF(F483=0,0,M483/F483)</x:f>
        <x:v>0.6241767955801105</x:v>
      </x:c>
    </x:row>
    <x:row r="484" ht="24" customHeight="1">
      <x:c r="A484" s="2" t="str">
        <x:v>MG-2025-0467</x:v>
      </x:c>
      <x:c r="B484" s="3" t="n">
        <x:v>45835.5</x:v>
      </x:c>
      <x:c r="C484" s="2" t="str">
        <x:v>Sample Customer 082</x:v>
      </x:c>
      <x:c r="D484" s="2" t="str">
        <x:v>Central Granger</x:v>
      </x:c>
      <x:c r="E484" s="2" t="str">
        <x:v>Seasonal cleanup</x:v>
      </x:c>
      <x:c r="F484" s="4" t="n">
        <x:v>363.45</x:v>
      </x:c>
      <x:c r="G484" s="4" t="n">
        <x:v>86.4</x:v>
      </x:c>
      <x:c r="H484" s="4" t="n">
        <x:v>14.64</x:v>
      </x:c>
      <x:c r="I484" s="4" t="n">
        <x:v>11.45</x:v>
      </x:c>
      <x:c r="J484" s="7" t="n">
        <x:v>3.6</x:v>
      </x:c>
      <x:c r="K484" s="2" t="str">
        <x:v>Check</x:v>
      </x:c>
      <x:c r="L484" s="5" t="n">
        <x:f>SUM(G484:I484)</x:f>
        <x:v>112.49000000000001</x:v>
      </x:c>
      <x:c r="M484" s="5" t="n">
        <x:f>F484-L484</x:f>
        <x:v>250.95999999999998</x:v>
      </x:c>
      <x:c r="N484" s="6" t="n">
        <x:f>IF(F484=0,0,M484/F484)</x:f>
        <x:v>0.6904938781125326</x:v>
      </x:c>
    </x:row>
    <x:row r="485" ht="24" customHeight="1">
      <x:c r="A485" s="2" t="str">
        <x:v>MG-2025-0476</x:v>
      </x:c>
      <x:c r="B485" s="3" t="n">
        <x:v>45835.5</x:v>
      </x:c>
      <x:c r="C485" s="2" t="str">
        <x:v>Sample Customer 001</x:v>
      </x:c>
      <x:c r="D485" s="2" t="str">
        <x:v>East Granger</x:v>
      </x:c>
      <x:c r="E485" s="2" t="str">
        <x:v>Lawn care</x:v>
      </x:c>
      <x:c r="F485" s="4" t="n">
        <x:v>58.48</x:v>
      </x:c>
      <x:c r="G485" s="4" t="n">
        <x:v>26.4</x:v>
      </x:c>
      <x:c r="H485" s="4" t="n">
        <x:v>1.2</x:v>
      </x:c>
      <x:c r="I485" s="4" t="n">
        <x:v>6.22</x:v>
      </x:c>
      <x:c r="J485" s="7" t="n">
        <x:v>1.1</x:v>
      </x:c>
      <x:c r="K485" s="2" t="str">
        <x:v>Check</x:v>
      </x:c>
      <x:c r="L485" s="5" t="n">
        <x:f>SUM(G485:I485)</x:f>
        <x:v>33.82</x:v>
      </x:c>
      <x:c r="M485" s="5" t="n">
        <x:f>F485-L485</x:f>
        <x:v>24.659999999999997</x:v>
      </x:c>
      <x:c r="N485" s="6" t="n">
        <x:f>IF(F485=0,0,M485/F485)</x:f>
        <x:v>0.42168262653898764</x:v>
      </x:c>
    </x:row>
    <x:row r="486" ht="24" customHeight="1">
      <x:c r="A486" s="2" t="str">
        <x:v>MG-2025-0364</x:v>
      </x:c>
      <x:c r="B486" s="3" t="n">
        <x:v>45836.5</x:v>
      </x:c>
      <x:c r="C486" s="2" t="str">
        <x:v>Sample Customer 076</x:v>
      </x:c>
      <x:c r="D486" s="2" t="str">
        <x:v>North Granger</x:v>
      </x:c>
      <x:c r="E486" s="2" t="str">
        <x:v>Lawn care</x:v>
      </x:c>
      <x:c r="F486" s="4" t="n">
        <x:v>74.1</x:v>
      </x:c>
      <x:c r="G486" s="4" t="n">
        <x:v>19.2</x:v>
      </x:c>
      <x:c r="H486" s="4" t="n">
        <x:v>3.54</x:v>
      </x:c>
      <x:c r="I486" s="4" t="n">
        <x:v>11.17</x:v>
      </x:c>
      <x:c r="J486" s="7" t="n">
        <x:v>0.8</x:v>
      </x:c>
      <x:c r="K486" s="2" t="str">
        <x:v>Bank transfer</x:v>
      </x:c>
      <x:c r="L486" s="5" t="n">
        <x:f>SUM(G486:I486)</x:f>
        <x:v>33.91</x:v>
      </x:c>
      <x:c r="M486" s="5" t="n">
        <x:f>F486-L486</x:f>
        <x:v>40.19</x:v>
      </x:c>
      <x:c r="N486" s="6" t="n">
        <x:f>IF(F486=0,0,M486/F486)</x:f>
        <x:v>0.5423751686909581</x:v>
      </x:c>
    </x:row>
    <x:row r="487" ht="24" customHeight="1">
      <x:c r="A487" s="2" t="str">
        <x:v>MG-2025-0370</x:v>
      </x:c>
      <x:c r="B487" s="3" t="n">
        <x:v>45836.5</x:v>
      </x:c>
      <x:c r="C487" s="2" t="str">
        <x:v>Sample Customer 032</x:v>
      </x:c>
      <x:c r="D487" s="2" t="str">
        <x:v>South Granger</x:v>
      </x:c>
      <x:c r="E487" s="2" t="str">
        <x:v>Lawn care</x:v>
      </x:c>
      <x:c r="F487" s="4" t="n">
        <x:v>71.5</x:v>
      </x:c>
      <x:c r="G487" s="4" t="n">
        <x:v>31.2</x:v>
      </x:c>
      <x:c r="H487" s="4" t="n">
        <x:v>3.66</x:v>
      </x:c>
      <x:c r="I487" s="4" t="n">
        <x:v>9.9</x:v>
      </x:c>
      <x:c r="J487" s="7" t="n">
        <x:v>1.3</x:v>
      </x:c>
      <x:c r="K487" s="2" t="str">
        <x:v>Check</x:v>
      </x:c>
      <x:c r="L487" s="5" t="n">
        <x:f>SUM(G487:I487)</x:f>
        <x:v>44.76</x:v>
      </x:c>
      <x:c r="M487" s="5" t="n">
        <x:f>F487-L487</x:f>
        <x:v>26.740000000000002</x:v>
      </x:c>
      <x:c r="N487" s="6" t="n">
        <x:f>IF(F487=0,0,M487/F487)</x:f>
        <x:v>0.373986013986014</x:v>
      </x:c>
    </x:row>
    <x:row r="488" ht="24" customHeight="1">
      <x:c r="A488" s="2" t="str">
        <x:v>MG-2025-0400</x:v>
      </x:c>
      <x:c r="B488" s="3" t="n">
        <x:v>45836.5</x:v>
      </x:c>
      <x:c r="C488" s="2" t="str">
        <x:v>Sample Customer 066</x:v>
      </x:c>
      <x:c r="D488" s="2" t="str">
        <x:v>South Granger</x:v>
      </x:c>
      <x:c r="E488" s="2" t="str">
        <x:v>Lawn care</x:v>
      </x:c>
      <x:c r="F488" s="4" t="n">
        <x:v>61.71</x:v>
      </x:c>
      <x:c r="G488" s="4" t="n">
        <x:v>33.6</x:v>
      </x:c>
      <x:c r="H488" s="4" t="n">
        <x:v>1.66</x:v>
      </x:c>
      <x:c r="I488" s="4" t="n">
        <x:v>12.52</x:v>
      </x:c>
      <x:c r="J488" s="7" t="n">
        <x:v>1.4</x:v>
      </x:c>
      <x:c r="K488" s="2" t="str">
        <x:v>Bank transfer</x:v>
      </x:c>
      <x:c r="L488" s="5" t="n">
        <x:f>SUM(G488:I488)</x:f>
        <x:v>47.78</x:v>
      </x:c>
      <x:c r="M488" s="5" t="n">
        <x:f>F488-L488</x:f>
        <x:v>13.93</x:v>
      </x:c>
      <x:c r="N488" s="6" t="n">
        <x:f>IF(F488=0,0,M488/F488)</x:f>
        <x:v>0.22573326851401718</x:v>
      </x:c>
    </x:row>
    <x:row r="489" ht="24" customHeight="1">
      <x:c r="A489" s="2" t="str">
        <x:v>MG-2025-0434</x:v>
      </x:c>
      <x:c r="B489" s="3" t="n">
        <x:v>45836.5</x:v>
      </x:c>
      <x:c r="C489" s="2" t="str">
        <x:v>Sample Customer 062</x:v>
      </x:c>
      <x:c r="D489" s="2" t="str">
        <x:v>East Granger</x:v>
      </x:c>
      <x:c r="E489" s="2" t="str">
        <x:v>Lawn care</x:v>
      </x:c>
      <x:c r="F489" s="4" t="n">
        <x:v>52.84</x:v>
      </x:c>
      <x:c r="G489" s="4" t="n">
        <x:v>21.6</x:v>
      </x:c>
      <x:c r="H489" s="4" t="n">
        <x:v>1.67</x:v>
      </x:c>
      <x:c r="I489" s="4" t="n">
        <x:v>3.82</x:v>
      </x:c>
      <x:c r="J489" s="7" t="n">
        <x:v>0.9</x:v>
      </x:c>
      <x:c r="K489" s="2" t="str">
        <x:v>Card</x:v>
      </x:c>
      <x:c r="L489" s="5" t="n">
        <x:f>SUM(G489:I489)</x:f>
        <x:v>27.090000000000003</x:v>
      </x:c>
      <x:c r="M489" s="5" t="n">
        <x:f>F489-L489</x:f>
        <x:v>25.75</x:v>
      </x:c>
      <x:c r="N489" s="6" t="n">
        <x:f>IF(F489=0,0,M489/F489)</x:f>
        <x:v>0.48732021196063585</x:v>
      </x:c>
    </x:row>
    <x:row r="490" ht="24" customHeight="1">
      <x:c r="A490" s="2" t="str">
        <x:v>MG-2025-0439</x:v>
      </x:c>
      <x:c r="B490" s="3" t="n">
        <x:v>45836.5</x:v>
      </x:c>
      <x:c r="C490" s="2" t="str">
        <x:v>Sample Customer 111</x:v>
      </x:c>
      <x:c r="D490" s="2" t="str">
        <x:v>West Granger</x:v>
      </x:c>
      <x:c r="E490" s="2" t="str">
        <x:v>Mulch &amp; planting</x:v>
      </x:c>
      <x:c r="F490" s="4" t="n">
        <x:v>706.13</x:v>
      </x:c>
      <x:c r="G490" s="4" t="n">
        <x:v>129.6</x:v>
      </x:c>
      <x:c r="H490" s="4" t="n">
        <x:v>98.05</x:v>
      </x:c>
      <x:c r="I490" s="4" t="n">
        <x:v>6.95</x:v>
      </x:c>
      <x:c r="J490" s="7" t="n">
        <x:v>5.4</x:v>
      </x:c>
      <x:c r="K490" s="2" t="str">
        <x:v>Check</x:v>
      </x:c>
      <x:c r="L490" s="5" t="n">
        <x:f>SUM(G490:I490)</x:f>
        <x:v>234.59999999999997</x:v>
      </x:c>
      <x:c r="M490" s="5" t="n">
        <x:f>F490-L490</x:f>
        <x:v>471.53000000000003</x:v>
      </x:c>
      <x:c r="N490" s="6" t="n">
        <x:f>IF(F490=0,0,M490/F490)</x:f>
        <x:v>0.6677665585657032</x:v>
      </x:c>
    </x:row>
    <x:row r="491" ht="24" customHeight="1">
      <x:c r="A491" s="2" t="str">
        <x:v>MG-2025-0443</x:v>
      </x:c>
      <x:c r="B491" s="3" t="n">
        <x:v>45836.5</x:v>
      </x:c>
      <x:c r="C491" s="2" t="str">
        <x:v>Sample Customer 012</x:v>
      </x:c>
      <x:c r="D491" s="2" t="str">
        <x:v>East Granger</x:v>
      </x:c>
      <x:c r="E491" s="2" t="str">
        <x:v>Lawn care</x:v>
      </x:c>
      <x:c r="F491" s="4" t="n">
        <x:v>64.91</x:v>
      </x:c>
      <x:c r="G491" s="4" t="n">
        <x:v>26.4</x:v>
      </x:c>
      <x:c r="H491" s="4" t="n">
        <x:v>2.02</x:v>
      </x:c>
      <x:c r="I491" s="4" t="n">
        <x:v>7.58</x:v>
      </x:c>
      <x:c r="J491" s="7" t="n">
        <x:v>1.1</x:v>
      </x:c>
      <x:c r="K491" s="2" t="str">
        <x:v>Card</x:v>
      </x:c>
      <x:c r="L491" s="5" t="n">
        <x:f>SUM(G491:I491)</x:f>
        <x:v>36</x:v>
      </x:c>
      <x:c r="M491" s="5" t="n">
        <x:f>F491-L491</x:f>
        <x:v>28.909999999999997</x:v>
      </x:c>
      <x:c r="N491" s="6" t="n">
        <x:f>IF(F491=0,0,M491/F491)</x:f>
        <x:v>0.44538591896472035</x:v>
      </x:c>
    </x:row>
    <x:row r="492" ht="24" customHeight="1">
      <x:c r="A492" s="2" t="str">
        <x:v>MG-2025-0494</x:v>
      </x:c>
      <x:c r="B492" s="3" t="n">
        <x:v>45836.5</x:v>
      </x:c>
      <x:c r="C492" s="2" t="str">
        <x:v>Sample Customer 103</x:v>
      </x:c>
      <x:c r="D492" s="2" t="str">
        <x:v>South Granger</x:v>
      </x:c>
      <x:c r="E492" s="2" t="str">
        <x:v>Lawn care</x:v>
      </x:c>
      <x:c r="F492" s="4" t="n">
        <x:v>80.8</x:v>
      </x:c>
      <x:c r="G492" s="4" t="n">
        <x:v>21.6</x:v>
      </x:c>
      <x:c r="H492" s="4" t="n">
        <x:v>2.04</x:v>
      </x:c>
      <x:c r="I492" s="4" t="n">
        <x:v>10.26</x:v>
      </x:c>
      <x:c r="J492" s="7" t="n">
        <x:v>0.9</x:v>
      </x:c>
      <x:c r="K492" s="2" t="str">
        <x:v>Card</x:v>
      </x:c>
      <x:c r="L492" s="5" t="n">
        <x:f>SUM(G492:I492)</x:f>
        <x:v>33.9</x:v>
      </x:c>
      <x:c r="M492" s="5" t="n">
        <x:f>F492-L492</x:f>
        <x:v>46.9</x:v>
      </x:c>
      <x:c r="N492" s="6" t="n">
        <x:f>IF(F492=0,0,M492/F492)</x:f>
        <x:v>0.5804455445544554</x:v>
      </x:c>
    </x:row>
    <x:row r="493" ht="24" customHeight="1">
      <x:c r="A493" s="2" t="str">
        <x:v>MG-2025-0497</x:v>
      </x:c>
      <x:c r="B493" s="3" t="n">
        <x:v>45836.5</x:v>
      </x:c>
      <x:c r="C493" s="2" t="str">
        <x:v>Sample Customer 015</x:v>
      </x:c>
      <x:c r="D493" s="2" t="str">
        <x:v>South Granger</x:v>
      </x:c>
      <x:c r="E493" s="2" t="str">
        <x:v>Seasonal cleanup</x:v>
      </x:c>
      <x:c r="F493" s="4" t="n">
        <x:v>295.9</x:v>
      </x:c>
      <x:c r="G493" s="4" t="n">
        <x:v>57.6</x:v>
      </x:c>
      <x:c r="H493" s="4" t="n">
        <x:v>13.67</x:v>
      </x:c>
      <x:c r="I493" s="4" t="n">
        <x:v>3.12</x:v>
      </x:c>
      <x:c r="J493" s="7" t="n">
        <x:v>2.4</x:v>
      </x:c>
      <x:c r="K493" s="2" t="str">
        <x:v>Check</x:v>
      </x:c>
      <x:c r="L493" s="5" t="n">
        <x:f>SUM(G493:I493)</x:f>
        <x:v>74.39</x:v>
      </x:c>
      <x:c r="M493" s="5" t="n">
        <x:f>F493-L493</x:f>
        <x:v>221.51</x:v>
      </x:c>
      <x:c r="N493" s="6" t="n">
        <x:f>IF(F493=0,0,M493/F493)</x:f>
        <x:v>0.74859749915512</x:v>
      </x:c>
    </x:row>
    <x:row r="494" ht="24" customHeight="1">
      <x:c r="A494" s="2" t="str">
        <x:v>MG-2025-0429</x:v>
      </x:c>
      <x:c r="B494" s="3" t="n">
        <x:v>45837.5</x:v>
      </x:c>
      <x:c r="C494" s="2" t="str">
        <x:v>Sample Customer 014</x:v>
      </x:c>
      <x:c r="D494" s="2" t="str">
        <x:v>Central Granger</x:v>
      </x:c>
      <x:c r="E494" s="2" t="str">
        <x:v>Lawn care</x:v>
      </x:c>
      <x:c r="F494" s="4" t="n">
        <x:v>57.53</x:v>
      </x:c>
      <x:c r="G494" s="4" t="n">
        <x:v>26.4</x:v>
      </x:c>
      <x:c r="H494" s="4" t="n">
        <x:v>2.84</x:v>
      </x:c>
      <x:c r="I494" s="4" t="n">
        <x:v>8.47</x:v>
      </x:c>
      <x:c r="J494" s="7" t="n">
        <x:v>1.1</x:v>
      </x:c>
      <x:c r="K494" s="2" t="str">
        <x:v>Card</x:v>
      </x:c>
      <x:c r="L494" s="5" t="n">
        <x:f>SUM(G494:I494)</x:f>
        <x:v>37.71</x:v>
      </x:c>
      <x:c r="M494" s="5" t="n">
        <x:f>F494-L494</x:f>
        <x:v>19.82</x:v>
      </x:c>
      <x:c r="N494" s="6" t="n">
        <x:f>IF(F494=0,0,M494/F494)</x:f>
        <x:v>0.34451590474535027</x:v>
      </x:c>
    </x:row>
    <x:row r="495" ht="24" customHeight="1">
      <x:c r="A495" s="2" t="str">
        <x:v>MG-2025-0447</x:v>
      </x:c>
      <x:c r="B495" s="3" t="n">
        <x:v>45837.5</x:v>
      </x:c>
      <x:c r="C495" s="2" t="str">
        <x:v>Sample Customer 036</x:v>
      </x:c>
      <x:c r="D495" s="2" t="str">
        <x:v>East Granger</x:v>
      </x:c>
      <x:c r="E495" s="2" t="str">
        <x:v>Lawn care</x:v>
      </x:c>
      <x:c r="F495" s="4" t="n">
        <x:v>72.09</x:v>
      </x:c>
      <x:c r="G495" s="4" t="n">
        <x:v>31.2</x:v>
      </x:c>
      <x:c r="H495" s="4" t="n">
        <x:v>2.6</x:v>
      </x:c>
      <x:c r="I495" s="4" t="n">
        <x:v>6.96</x:v>
      </x:c>
      <x:c r="J495" s="7" t="n">
        <x:v>1.3</x:v>
      </x:c>
      <x:c r="K495" s="2" t="str">
        <x:v>Bank transfer</x:v>
      </x:c>
      <x:c r="L495" s="5" t="n">
        <x:f>SUM(G495:I495)</x:f>
        <x:v>40.76</x:v>
      </x:c>
      <x:c r="M495" s="5" t="n">
        <x:f>F495-L495</x:f>
        <x:v>31.330000000000005</x:v>
      </x:c>
      <x:c r="N495" s="6" t="n">
        <x:f>IF(F495=0,0,M495/F495)</x:f>
        <x:v>0.4345956443334721</x:v>
      </x:c>
    </x:row>
    <x:row r="496" ht="24" customHeight="1">
      <x:c r="A496" s="2" t="str">
        <x:v>MG-2025-0452</x:v>
      </x:c>
      <x:c r="B496" s="3" t="n">
        <x:v>45837.5</x:v>
      </x:c>
      <x:c r="C496" s="2" t="str">
        <x:v>Sample Customer 102</x:v>
      </x:c>
      <x:c r="D496" s="2" t="str">
        <x:v>South Granger</x:v>
      </x:c>
      <x:c r="E496" s="2" t="str">
        <x:v>Lawn care</x:v>
      </x:c>
      <x:c r="F496" s="4" t="n">
        <x:v>62.11</x:v>
      </x:c>
      <x:c r="G496" s="4" t="n">
        <x:v>28.8</x:v>
      </x:c>
      <x:c r="H496" s="4" t="n">
        <x:v>1.58</x:v>
      </x:c>
      <x:c r="I496" s="4" t="n">
        <x:v>11.51</x:v>
      </x:c>
      <x:c r="J496" s="7" t="n">
        <x:v>1.2</x:v>
      </x:c>
      <x:c r="K496" s="2" t="str">
        <x:v>Check</x:v>
      </x:c>
      <x:c r="L496" s="5" t="n">
        <x:f>SUM(G496:I496)</x:f>
        <x:v>41.89</x:v>
      </x:c>
      <x:c r="M496" s="5" t="n">
        <x:f>F496-L496</x:f>
        <x:v>20.22</x:v>
      </x:c>
      <x:c r="N496" s="6" t="n">
        <x:f>IF(F496=0,0,M496/F496)</x:f>
        <x:v>0.32555144099178873</x:v>
      </x:c>
    </x:row>
    <x:row r="497" ht="24" customHeight="1">
      <x:c r="A497" s="2" t="str">
        <x:v>MG-2025-0472</x:v>
      </x:c>
      <x:c r="B497" s="3" t="n">
        <x:v>45837.5</x:v>
      </x:c>
      <x:c r="C497" s="2" t="str">
        <x:v>Sample Customer 007</x:v>
      </x:c>
      <x:c r="D497" s="2" t="str">
        <x:v>West Granger</x:v>
      </x:c>
      <x:c r="E497" s="2" t="str">
        <x:v>Seasonal cleanup</x:v>
      </x:c>
      <x:c r="F497" s="4" t="n">
        <x:v>253.86</x:v>
      </x:c>
      <x:c r="G497" s="4" t="n">
        <x:v>100.8</x:v>
      </x:c>
      <x:c r="H497" s="4" t="n">
        <x:v>8.56</x:v>
      </x:c>
      <x:c r="I497" s="4" t="n">
        <x:v>12.87</x:v>
      </x:c>
      <x:c r="J497" s="7" t="n">
        <x:v>4.2</x:v>
      </x:c>
      <x:c r="K497" s="2" t="str">
        <x:v>Bank transfer</x:v>
      </x:c>
      <x:c r="L497" s="5" t="n">
        <x:f>SUM(G497:I497)</x:f>
        <x:v>122.23</x:v>
      </x:c>
      <x:c r="M497" s="5" t="n">
        <x:f>F497-L497</x:f>
        <x:v>131.63</x:v>
      </x:c>
      <x:c r="N497" s="6" t="n">
        <x:f>IF(F497=0,0,M497/F497)</x:f>
        <x:v>0.5185141416528795</x:v>
      </x:c>
    </x:row>
    <x:row r="498" ht="24" customHeight="1">
      <x:c r="A498" s="2" t="str">
        <x:v>MG-2025-0479</x:v>
      </x:c>
      <x:c r="B498" s="3" t="n">
        <x:v>45837.5</x:v>
      </x:c>
      <x:c r="C498" s="2" t="str">
        <x:v>Sample Customer 094</x:v>
      </x:c>
      <x:c r="D498" s="2" t="str">
        <x:v>North Granger</x:v>
      </x:c>
      <x:c r="E498" s="2" t="str">
        <x:v>Lawn care</x:v>
      </x:c>
      <x:c r="F498" s="4" t="n">
        <x:v>69.03</x:v>
      </x:c>
      <x:c r="G498" s="4" t="n">
        <x:v>26.4</x:v>
      </x:c>
      <x:c r="H498" s="4" t="n">
        <x:v>3.28</x:v>
      </x:c>
      <x:c r="I498" s="4" t="n">
        <x:v>4.34</x:v>
      </x:c>
      <x:c r="J498" s="7" t="n">
        <x:v>1.1</x:v>
      </x:c>
      <x:c r="K498" s="2" t="str">
        <x:v>Bank transfer</x:v>
      </x:c>
      <x:c r="L498" s="5" t="n">
        <x:f>SUM(G498:I498)</x:f>
        <x:v>34.019999999999996</x:v>
      </x:c>
      <x:c r="M498" s="5" t="n">
        <x:f>F498-L498</x:f>
        <x:v>35.010000000000005</x:v>
      </x:c>
      <x:c r="N498" s="6" t="n">
        <x:f>IF(F498=0,0,M498/F498)</x:f>
        <x:v>0.5071707953063886</x:v>
      </x:c>
    </x:row>
    <x:row r="499" ht="24" customHeight="1">
      <x:c r="A499" s="2" t="str">
        <x:v>MG-2025-0385</x:v>
      </x:c>
      <x:c r="B499" s="3" t="n">
        <x:v>45838.5</x:v>
      </x:c>
      <x:c r="C499" s="2" t="str">
        <x:v>Sample Customer 047</x:v>
      </x:c>
      <x:c r="D499" s="2" t="str">
        <x:v>Central Granger</x:v>
      </x:c>
      <x:c r="E499" s="2" t="str">
        <x:v>Lawn care</x:v>
      </x:c>
      <x:c r="F499" s="4" t="n">
        <x:v>56.88</x:v>
      </x:c>
      <x:c r="G499" s="4" t="n">
        <x:v>36</x:v>
      </x:c>
      <x:c r="H499" s="4" t="n">
        <x:v>3.09</x:v>
      </x:c>
      <x:c r="I499" s="4" t="n">
        <x:v>8.53</x:v>
      </x:c>
      <x:c r="J499" s="7" t="n">
        <x:v>1.5</x:v>
      </x:c>
      <x:c r="K499" s="2" t="str">
        <x:v>Check</x:v>
      </x:c>
      <x:c r="L499" s="5" t="n">
        <x:f>SUM(G499:I499)</x:f>
        <x:v>47.620000000000005</x:v>
      </x:c>
      <x:c r="M499" s="5" t="n">
        <x:f>F499-L499</x:f>
        <x:v>9.259999999999998</x:v>
      </x:c>
      <x:c r="N499" s="6" t="n">
        <x:f>IF(F499=0,0,M499/F499)</x:f>
        <x:v>0.16279887482419123</x:v>
      </x:c>
    </x:row>
    <x:row r="500" ht="24" customHeight="1">
      <x:c r="A500" s="2" t="str">
        <x:v>MG-2025-0390</x:v>
      </x:c>
      <x:c r="B500" s="3" t="n">
        <x:v>45838.5</x:v>
      </x:c>
      <x:c r="C500" s="2" t="str">
        <x:v>Sample Customer 099</x:v>
      </x:c>
      <x:c r="D500" s="2" t="str">
        <x:v>Mishawaka area</x:v>
      </x:c>
      <x:c r="E500" s="2" t="str">
        <x:v>Seasonal cleanup</x:v>
      </x:c>
      <x:c r="F500" s="4" t="n">
        <x:v>338.21</x:v>
      </x:c>
      <x:c r="G500" s="4" t="n">
        <x:v>79.2</x:v>
      </x:c>
      <x:c r="H500" s="4" t="n">
        <x:v>17.53</x:v>
      </x:c>
      <x:c r="I500" s="4" t="n">
        <x:v>4.51</x:v>
      </x:c>
      <x:c r="J500" s="7" t="n">
        <x:v>3.3</x:v>
      </x:c>
      <x:c r="K500" s="2" t="str">
        <x:v>Bank transfer</x:v>
      </x:c>
      <x:c r="L500" s="5" t="n">
        <x:f>SUM(G500:I500)</x:f>
        <x:v>101.24000000000001</x:v>
      </x:c>
      <x:c r="M500" s="5" t="n">
        <x:f>F500-L500</x:f>
        <x:v>236.96999999999997</x:v>
      </x:c>
      <x:c r="N500" s="6" t="n">
        <x:f>IF(F500=0,0,M500/F500)</x:f>
        <x:v>0.7006593536560125</x:v>
      </x:c>
    </x:row>
    <x:row r="501" ht="24" customHeight="1">
      <x:c r="A501" s="2" t="str">
        <x:v>MG-2025-0395</x:v>
      </x:c>
      <x:c r="B501" s="3" t="n">
        <x:v>45838.5</x:v>
      </x:c>
      <x:c r="C501" s="2" t="str">
        <x:v>Sample Customer 073</x:v>
      </x:c>
      <x:c r="D501" s="2" t="str">
        <x:v>West Granger</x:v>
      </x:c>
      <x:c r="E501" s="2" t="str">
        <x:v>Lawn care</x:v>
      </x:c>
      <x:c r="F501" s="4" t="n">
        <x:v>73.53</x:v>
      </x:c>
      <x:c r="G501" s="4" t="n">
        <x:v>21.6</x:v>
      </x:c>
      <x:c r="H501" s="4" t="n">
        <x:v>2.33</x:v>
      </x:c>
      <x:c r="I501" s="4" t="n">
        <x:v>11.51</x:v>
      </x:c>
      <x:c r="J501" s="7" t="n">
        <x:v>0.9</x:v>
      </x:c>
      <x:c r="K501" s="2" t="str">
        <x:v>Bank transfer</x:v>
      </x:c>
      <x:c r="L501" s="5" t="n">
        <x:f>SUM(G501:I501)</x:f>
        <x:v>35.44</x:v>
      </x:c>
      <x:c r="M501" s="5" t="n">
        <x:f>F501-L501</x:f>
        <x:v>38.09</x:v>
      </x:c>
      <x:c r="N501" s="6" t="n">
        <x:f>IF(F501=0,0,M501/F501)</x:f>
        <x:v>0.5180198558411533</x:v>
      </x:c>
    </x:row>
    <x:row r="502" ht="24" customHeight="1">
      <x:c r="A502" s="2" t="str">
        <x:v>MG-2025-0423</x:v>
      </x:c>
      <x:c r="B502" s="3" t="n">
        <x:v>45838.5</x:v>
      </x:c>
      <x:c r="C502" s="2" t="str">
        <x:v>Sample Customer 024</x:v>
      </x:c>
      <x:c r="D502" s="2" t="str">
        <x:v>Central Granger</x:v>
      </x:c>
      <x:c r="E502" s="2" t="str">
        <x:v>Landscape installation</x:v>
      </x:c>
      <x:c r="F502" s="4" t="n">
        <x:v>1827.75</x:v>
      </x:c>
      <x:c r="G502" s="4" t="n">
        <x:v>396</x:v>
      </x:c>
      <x:c r="H502" s="4" t="n">
        <x:v>235.26</x:v>
      </x:c>
      <x:c r="I502" s="4" t="n">
        <x:v>8.66</x:v>
      </x:c>
      <x:c r="J502" s="7" t="n">
        <x:v>16.5</x:v>
      </x:c>
      <x:c r="K502" s="2" t="str">
        <x:v>Bank transfer</x:v>
      </x:c>
      <x:c r="L502" s="5" t="n">
        <x:f>SUM(G502:I502)</x:f>
        <x:v>639.92</x:v>
      </x:c>
      <x:c r="M502" s="5" t="n">
        <x:f>F502-L502</x:f>
        <x:v>1187.83</x:v>
      </x:c>
      <x:c r="N502" s="6" t="n">
        <x:f>IF(F502=0,0,M502/F502)</x:f>
        <x:v>0.6498864724387908</x:v>
      </x:c>
    </x:row>
    <x:row r="503" ht="24" customHeight="1">
      <x:c r="A503" s="2" t="str">
        <x:v>MG-2025-0487</x:v>
      </x:c>
      <x:c r="B503" s="3" t="n">
        <x:v>45838.5</x:v>
      </x:c>
      <x:c r="C503" s="2" t="str">
        <x:v>Sample Customer 046</x:v>
      </x:c>
      <x:c r="D503" s="2" t="str">
        <x:v>Central Granger</x:v>
      </x:c>
      <x:c r="E503" s="2" t="str">
        <x:v>Landscape installation</x:v>
      </x:c>
      <x:c r="F503" s="4" t="n">
        <x:v>1374.13</x:v>
      </x:c>
      <x:c r="G503" s="4" t="n">
        <x:v>223.2</x:v>
      </x:c>
      <x:c r="H503" s="4" t="n">
        <x:v>226.08</x:v>
      </x:c>
      <x:c r="I503" s="4" t="n">
        <x:v>5.08</x:v>
      </x:c>
      <x:c r="J503" s="7" t="n">
        <x:v>9.3</x:v>
      </x:c>
      <x:c r="K503" s="2" t="str">
        <x:v>Bank transfer</x:v>
      </x:c>
      <x:c r="L503" s="5" t="n">
        <x:f>SUM(G503:I503)</x:f>
        <x:v>454.35999999999996</x:v>
      </x:c>
      <x:c r="M503" s="5" t="n">
        <x:f>F503-L503</x:f>
        <x:v>919.7700000000002</x:v>
      </x:c>
      <x:c r="N503" s="6" t="n">
        <x:f>IF(F503=0,0,M503/F503)</x:f>
        <x:v>0.6693471505607185</x:v>
      </x:c>
    </x:row>
    <x:row r="504" ht="24" customHeight="1">
      <x:c r="A504" s="2" t="str">
        <x:v>MG-2025-0496</x:v>
      </x:c>
      <x:c r="B504" s="3" t="n">
        <x:v>45838.5</x:v>
      </x:c>
      <x:c r="C504" s="2" t="str">
        <x:v>Sample Customer 079</x:v>
      </x:c>
      <x:c r="D504" s="2" t="str">
        <x:v>Central Granger</x:v>
      </x:c>
      <x:c r="E504" s="2" t="str">
        <x:v>Lawn care</x:v>
      </x:c>
      <x:c r="F504" s="4" t="n">
        <x:v>74.25</x:v>
      </x:c>
      <x:c r="G504" s="4" t="n">
        <x:v>33.6</x:v>
      </x:c>
      <x:c r="H504" s="4" t="n">
        <x:v>4.38</x:v>
      </x:c>
      <x:c r="I504" s="4" t="n">
        <x:v>4.31</x:v>
      </x:c>
      <x:c r="J504" s="7" t="n">
        <x:v>1.4</x:v>
      </x:c>
      <x:c r="K504" s="2" t="str">
        <x:v>Bank transfer</x:v>
      </x:c>
      <x:c r="L504" s="5" t="n">
        <x:f>SUM(G504:I504)</x:f>
        <x:v>42.290000000000006</x:v>
      </x:c>
      <x:c r="M504" s="5" t="n">
        <x:f>F504-L504</x:f>
        <x:v>31.959999999999994</x:v>
      </x:c>
      <x:c r="N504" s="6" t="n">
        <x:f>IF(F504=0,0,M504/F504)</x:f>
        <x:v>0.43043771043771034</x:v>
      </x:c>
    </x:row>
    <x:row r="505" ht="24" customHeight="1">
      <x:c r="A505" s="2" t="str">
        <x:v>MG-2025-0503</x:v>
      </x:c>
      <x:c r="B505" s="3" t="n">
        <x:v>45839.5</x:v>
      </x:c>
      <x:c r="C505" s="2" t="str">
        <x:v>Sample Customer 058</x:v>
      </x:c>
      <x:c r="D505" s="2" t="str">
        <x:v>South Granger</x:v>
      </x:c>
      <x:c r="E505" s="2" t="str">
        <x:v>Lawn care</x:v>
      </x:c>
      <x:c r="F505" s="4" t="n">
        <x:v>68.2</x:v>
      </x:c>
      <x:c r="G505" s="4" t="n">
        <x:v>26.4</x:v>
      </x:c>
      <x:c r="H505" s="4" t="n">
        <x:v>4.04</x:v>
      </x:c>
      <x:c r="I505" s="4" t="n">
        <x:v>10.45</x:v>
      </x:c>
      <x:c r="J505" s="7" t="n">
        <x:v>1.1</x:v>
      </x:c>
      <x:c r="K505" s="2" t="str">
        <x:v>Card</x:v>
      </x:c>
      <x:c r="L505" s="5" t="n">
        <x:f>SUM(G505:I505)</x:f>
        <x:v>40.89</x:v>
      </x:c>
      <x:c r="M505" s="5" t="n">
        <x:f>F505-L505</x:f>
        <x:v>27.310000000000002</x:v>
      </x:c>
      <x:c r="N505" s="6" t="n">
        <x:f>IF(F505=0,0,M505/F505)</x:f>
        <x:v>0.4004398826979472</x:v>
      </x:c>
    </x:row>
    <x:row r="506" ht="24" customHeight="1">
      <x:c r="A506" s="2" t="str">
        <x:v>MG-2025-0556</x:v>
      </x:c>
      <x:c r="B506" s="3" t="n">
        <x:v>45839.5</x:v>
      </x:c>
      <x:c r="C506" s="2" t="str">
        <x:v>Sample Customer 094</x:v>
      </x:c>
      <x:c r="D506" s="2" t="str">
        <x:v>North Granger</x:v>
      </x:c>
      <x:c r="E506" s="2" t="str">
        <x:v>Seasonal cleanup</x:v>
      </x:c>
      <x:c r="F506" s="4" t="n">
        <x:v>243.09</x:v>
      </x:c>
      <x:c r="G506" s="4" t="n">
        <x:v>57.6</x:v>
      </x:c>
      <x:c r="H506" s="4" t="n">
        <x:v>5.04</x:v>
      </x:c>
      <x:c r="I506" s="4" t="n">
        <x:v>8.07</x:v>
      </x:c>
      <x:c r="J506" s="7" t="n">
        <x:v>2.4</x:v>
      </x:c>
      <x:c r="K506" s="2" t="str">
        <x:v>Check</x:v>
      </x:c>
      <x:c r="L506" s="5" t="n">
        <x:f>SUM(G506:I506)</x:f>
        <x:v>70.71000000000001</x:v>
      </x:c>
      <x:c r="M506" s="5" t="n">
        <x:f>F506-L506</x:f>
        <x:v>172.38</x:v>
      </x:c>
      <x:c r="N506" s="6" t="n">
        <x:f>IF(F506=0,0,M506/F506)</x:f>
        <x:v>0.7091200789830927</x:v>
      </x:c>
    </x:row>
    <x:row r="507" ht="24" customHeight="1">
      <x:c r="A507" s="2" t="str">
        <x:v>MG-2025-0576</x:v>
      </x:c>
      <x:c r="B507" s="3" t="n">
        <x:v>45839.5</x:v>
      </x:c>
      <x:c r="C507" s="2" t="str">
        <x:v>Sample Customer 065</x:v>
      </x:c>
      <x:c r="D507" s="2" t="str">
        <x:v>West Granger</x:v>
      </x:c>
      <x:c r="E507" s="2" t="str">
        <x:v>Seasonal cleanup</x:v>
      </x:c>
      <x:c r="F507" s="4" t="n">
        <x:v>245.51</x:v>
      </x:c>
      <x:c r="G507" s="4" t="n">
        <x:v>84</x:v>
      </x:c>
      <x:c r="H507" s="4" t="n">
        <x:v>13.77</x:v>
      </x:c>
      <x:c r="I507" s="4" t="n">
        <x:v>8.39</x:v>
      </x:c>
      <x:c r="J507" s="7" t="n">
        <x:v>3.5</x:v>
      </x:c>
      <x:c r="K507" s="2" t="str">
        <x:v>Check</x:v>
      </x:c>
      <x:c r="L507" s="5" t="n">
        <x:f>SUM(G507:I507)</x:f>
        <x:v>106.16</x:v>
      </x:c>
      <x:c r="M507" s="5" t="n">
        <x:f>F507-L507</x:f>
        <x:v>139.35</x:v>
      </x:c>
      <x:c r="N507" s="6" t="n">
        <x:f>IF(F507=0,0,M507/F507)</x:f>
        <x:v>0.5675939880249277</x:v>
      </x:c>
    </x:row>
    <x:row r="508" ht="24" customHeight="1">
      <x:c r="A508" s="2" t="str">
        <x:v>MG-2025-0606</x:v>
      </x:c>
      <x:c r="B508" s="3" t="n">
        <x:v>45839.5</x:v>
      </x:c>
      <x:c r="C508" s="2" t="str">
        <x:v>Sample Customer 100</x:v>
      </x:c>
      <x:c r="D508" s="2" t="str">
        <x:v>West Granger</x:v>
      </x:c>
      <x:c r="E508" s="2" t="str">
        <x:v>Lawn care</x:v>
      </x:c>
      <x:c r="F508" s="4" t="n">
        <x:v>83.74</x:v>
      </x:c>
      <x:c r="G508" s="4" t="n">
        <x:v>31.2</x:v>
      </x:c>
      <x:c r="H508" s="4" t="n">
        <x:v>3.22</x:v>
      </x:c>
      <x:c r="I508" s="4" t="n">
        <x:v>9.89</x:v>
      </x:c>
      <x:c r="J508" s="7" t="n">
        <x:v>1.3</x:v>
      </x:c>
      <x:c r="K508" s="2" t="str">
        <x:v>Check</x:v>
      </x:c>
      <x:c r="L508" s="5" t="n">
        <x:f>SUM(G508:I508)</x:f>
        <x:v>44.31</x:v>
      </x:c>
      <x:c r="M508" s="5" t="n">
        <x:f>F508-L508</x:f>
        <x:v>39.42999999999999</x:v>
      </x:c>
      <x:c r="N508" s="6" t="n">
        <x:f>IF(F508=0,0,M508/F508)</x:f>
        <x:v>0.470862192500597</x:v>
      </x:c>
    </x:row>
    <x:row r="509" ht="24" customHeight="1">
      <x:c r="A509" s="2" t="str">
        <x:v>MG-2025-0642</x:v>
      </x:c>
      <x:c r="B509" s="3" t="n">
        <x:v>45839.5</x:v>
      </x:c>
      <x:c r="C509" s="2" t="str">
        <x:v>Sample Customer 114</x:v>
      </x:c>
      <x:c r="D509" s="2" t="str">
        <x:v>Central Granger</x:v>
      </x:c>
      <x:c r="E509" s="2" t="str">
        <x:v>Lawn care</x:v>
      </x:c>
      <x:c r="F509" s="4" t="n">
        <x:v>73.67</x:v>
      </x:c>
      <x:c r="G509" s="4" t="n">
        <x:v>36</x:v>
      </x:c>
      <x:c r="H509" s="4" t="n">
        <x:v>2.17</x:v>
      </x:c>
      <x:c r="I509" s="4" t="n">
        <x:v>7.34</x:v>
      </x:c>
      <x:c r="J509" s="7" t="n">
        <x:v>1.5</x:v>
      </x:c>
      <x:c r="K509" s="2" t="str">
        <x:v>Card</x:v>
      </x:c>
      <x:c r="L509" s="5" t="n">
        <x:f>SUM(G509:I509)</x:f>
        <x:v>45.510000000000005</x:v>
      </x:c>
      <x:c r="M509" s="5" t="n">
        <x:f>F509-L509</x:f>
        <x:v>28.159999999999997</x:v>
      </x:c>
      <x:c r="N509" s="6" t="n">
        <x:f>IF(F509=0,0,M509/F509)</x:f>
        <x:v>0.38224514727840364</x:v>
      </x:c>
    </x:row>
    <x:row r="510" ht="24" customHeight="1">
      <x:c r="A510" s="2" t="str">
        <x:v>MG-2025-0523</x:v>
      </x:c>
      <x:c r="B510" s="3" t="n">
        <x:v>45840.5</x:v>
      </x:c>
      <x:c r="C510" s="2" t="str">
        <x:v>Sample Customer 072</x:v>
      </x:c>
      <x:c r="D510" s="2" t="str">
        <x:v>Mishawaka area</x:v>
      </x:c>
      <x:c r="E510" s="2" t="str">
        <x:v>Lawn care</x:v>
      </x:c>
      <x:c r="F510" s="4" t="n">
        <x:v>68.6</x:v>
      </x:c>
      <x:c r="G510" s="4" t="n">
        <x:v>33.6</x:v>
      </x:c>
      <x:c r="H510" s="4" t="n">
        <x:v>3.28</x:v>
      </x:c>
      <x:c r="I510" s="4" t="n">
        <x:v>9.93</x:v>
      </x:c>
      <x:c r="J510" s="7" t="n">
        <x:v>1.4</x:v>
      </x:c>
      <x:c r="K510" s="2" t="str">
        <x:v>Bank transfer</x:v>
      </x:c>
      <x:c r="L510" s="5" t="n">
        <x:f>SUM(G510:I510)</x:f>
        <x:v>46.81</x:v>
      </x:c>
      <x:c r="M510" s="5" t="n">
        <x:f>F510-L510</x:f>
        <x:v>21.789999999999992</x:v>
      </x:c>
      <x:c r="N510" s="6" t="n">
        <x:f>IF(F510=0,0,M510/F510)</x:f>
        <x:v>0.3176384839650145</x:v>
      </x:c>
    </x:row>
    <x:row r="511" ht="24" customHeight="1">
      <x:c r="A511" s="2" t="str">
        <x:v>MG-2025-0535</x:v>
      </x:c>
      <x:c r="B511" s="3" t="n">
        <x:v>45840.5</x:v>
      </x:c>
      <x:c r="C511" s="2" t="str">
        <x:v>Sample Customer 004</x:v>
      </x:c>
      <x:c r="D511" s="2" t="str">
        <x:v>Central Granger</x:v>
      </x:c>
      <x:c r="E511" s="2" t="str">
        <x:v>Mulch &amp; planting</x:v>
      </x:c>
      <x:c r="F511" s="4" t="n">
        <x:v>787.19</x:v>
      </x:c>
      <x:c r="G511" s="4" t="n">
        <x:v>144</x:v>
      </x:c>
      <x:c r="H511" s="4" t="n">
        <x:v>160.88</x:v>
      </x:c>
      <x:c r="I511" s="4" t="n">
        <x:v>7.46</x:v>
      </x:c>
      <x:c r="J511" s="7" t="n">
        <x:v>6</x:v>
      </x:c>
      <x:c r="K511" s="2" t="str">
        <x:v>Bank transfer</x:v>
      </x:c>
      <x:c r="L511" s="5" t="n">
        <x:f>SUM(G511:I511)</x:f>
        <x:v>312.34</x:v>
      </x:c>
      <x:c r="M511" s="5" t="n">
        <x:f>F511-L511</x:f>
        <x:v>474.8500000000001</x:v>
      </x:c>
      <x:c r="N511" s="6" t="n">
        <x:f>IF(F511=0,0,M511/F511)</x:f>
        <x:v>0.6032215856400616</x:v>
      </x:c>
    </x:row>
    <x:row r="512" ht="24" customHeight="1">
      <x:c r="A512" s="2" t="str">
        <x:v>MG-2025-0587</x:v>
      </x:c>
      <x:c r="B512" s="3" t="n">
        <x:v>45840.5</x:v>
      </x:c>
      <x:c r="C512" s="2" t="str">
        <x:v>Sample Customer 061</x:v>
      </x:c>
      <x:c r="D512" s="2" t="str">
        <x:v>Mishawaka area</x:v>
      </x:c>
      <x:c r="E512" s="2" t="str">
        <x:v>Mulch &amp; planting</x:v>
      </x:c>
      <x:c r="F512" s="4" t="n">
        <x:v>661.5</x:v>
      </x:c>
      <x:c r="G512" s="4" t="n">
        <x:v>112.8</x:v>
      </x:c>
      <x:c r="H512" s="4" t="n">
        <x:v>85.22</x:v>
      </x:c>
      <x:c r="I512" s="4" t="n">
        <x:v>3.8</x:v>
      </x:c>
      <x:c r="J512" s="7" t="n">
        <x:v>4.7</x:v>
      </x:c>
      <x:c r="K512" s="2" t="str">
        <x:v>Check</x:v>
      </x:c>
      <x:c r="L512" s="5" t="n">
        <x:f>SUM(G512:I512)</x:f>
        <x:v>201.82</x:v>
      </x:c>
      <x:c r="M512" s="5" t="n">
        <x:f>F512-L512</x:f>
        <x:v>459.68</x:v>
      </x:c>
      <x:c r="N512" s="6" t="n">
        <x:f>IF(F512=0,0,M512/F512)</x:f>
        <x:v>0.6949055177626606</x:v>
      </x:c>
    </x:row>
    <x:row r="513" ht="24" customHeight="1">
      <x:c r="A513" s="2" t="str">
        <x:v>MG-2025-0588</x:v>
      </x:c>
      <x:c r="B513" s="3" t="n">
        <x:v>45840.5</x:v>
      </x:c>
      <x:c r="C513" s="2" t="str">
        <x:v>Sample Customer 050</x:v>
      </x:c>
      <x:c r="D513" s="2" t="str">
        <x:v>North Granger</x:v>
      </x:c>
      <x:c r="E513" s="2" t="str">
        <x:v>Mulch &amp; planting</x:v>
      </x:c>
      <x:c r="F513" s="4" t="n">
        <x:v>650.21</x:v>
      </x:c>
      <x:c r="G513" s="4" t="n">
        <x:v>170.4</x:v>
      </x:c>
      <x:c r="H513" s="4" t="n">
        <x:v>89.24</x:v>
      </x:c>
      <x:c r="I513" s="4" t="n">
        <x:v>12.64</x:v>
      </x:c>
      <x:c r="J513" s="7" t="n">
        <x:v>7.1</x:v>
      </x:c>
      <x:c r="K513" s="2" t="str">
        <x:v>Card</x:v>
      </x:c>
      <x:c r="L513" s="5" t="n">
        <x:f>SUM(G513:I513)</x:f>
        <x:v>272.28</x:v>
      </x:c>
      <x:c r="M513" s="5" t="n">
        <x:f>F513-L513</x:f>
        <x:v>377.93000000000006</x:v>
      </x:c>
      <x:c r="N513" s="6" t="n">
        <x:f>IF(F513=0,0,M513/F513)</x:f>
        <x:v>0.5812429830362499</x:v>
      </x:c>
    </x:row>
    <x:row r="514" ht="24" customHeight="1">
      <x:c r="A514" s="2" t="str">
        <x:v>MG-2025-0549</x:v>
      </x:c>
      <x:c r="B514" s="3" t="n">
        <x:v>45841.5</x:v>
      </x:c>
      <x:c r="C514" s="2" t="str">
        <x:v>Sample Customer 110</x:v>
      </x:c>
      <x:c r="D514" s="2" t="str">
        <x:v>Mishawaka area</x:v>
      </x:c>
      <x:c r="E514" s="2" t="str">
        <x:v>Lawn care</x:v>
      </x:c>
      <x:c r="F514" s="4" t="n">
        <x:v>76.41</x:v>
      </x:c>
      <x:c r="G514" s="4" t="n">
        <x:v>36</x:v>
      </x:c>
      <x:c r="H514" s="4" t="n">
        <x:v>3.21</x:v>
      </x:c>
      <x:c r="I514" s="4" t="n">
        <x:v>9.45</x:v>
      </x:c>
      <x:c r="J514" s="7" t="n">
        <x:v>1.5</x:v>
      </x:c>
      <x:c r="K514" s="2" t="str">
        <x:v>Bank transfer</x:v>
      </x:c>
      <x:c r="L514" s="5" t="n">
        <x:f>SUM(G514:I514)</x:f>
        <x:v>48.66</x:v>
      </x:c>
      <x:c r="M514" s="5" t="n">
        <x:f>F514-L514</x:f>
        <x:v>27.75</x:v>
      </x:c>
      <x:c r="N514" s="6" t="n">
        <x:f>IF(F514=0,0,M514/F514)</x:f>
        <x:v>0.36317235963879074</x:v>
      </x:c>
    </x:row>
    <x:row r="515" ht="24" customHeight="1">
      <x:c r="A515" s="2" t="str">
        <x:v>MG-2025-0566</x:v>
      </x:c>
      <x:c r="B515" s="3" t="n">
        <x:v>45841.5</x:v>
      </x:c>
      <x:c r="C515" s="2" t="str">
        <x:v>Sample Customer 102</x:v>
      </x:c>
      <x:c r="D515" s="2" t="str">
        <x:v>South Granger</x:v>
      </x:c>
      <x:c r="E515" s="2" t="str">
        <x:v>Lawn care</x:v>
      </x:c>
      <x:c r="F515" s="4" t="n">
        <x:v>71.64</x:v>
      </x:c>
      <x:c r="G515" s="4" t="n">
        <x:v>28.8</x:v>
      </x:c>
      <x:c r="H515" s="4" t="n">
        <x:v>1.83</x:v>
      </x:c>
      <x:c r="I515" s="4" t="n">
        <x:v>4.66</x:v>
      </x:c>
      <x:c r="J515" s="7" t="n">
        <x:v>1.2</x:v>
      </x:c>
      <x:c r="K515" s="2" t="str">
        <x:v>Check</x:v>
      </x:c>
      <x:c r="L515" s="5" t="n">
        <x:f>SUM(G515:I515)</x:f>
        <x:v>35.290000000000006</x:v>
      </x:c>
      <x:c r="M515" s="5" t="n">
        <x:f>F515-L515</x:f>
        <x:v>36.349999999999994</x:v>
      </x:c>
      <x:c r="N515" s="6" t="n">
        <x:f>IF(F515=0,0,M515/F515)</x:f>
        <x:v>0.5073981016192071</x:v>
      </x:c>
    </x:row>
    <x:row r="516" ht="24" customHeight="1">
      <x:c r="A516" s="2" t="str">
        <x:v>MG-2025-0621</x:v>
      </x:c>
      <x:c r="B516" s="3" t="n">
        <x:v>45841.5</x:v>
      </x:c>
      <x:c r="C516" s="2" t="str">
        <x:v>Sample Customer 033</x:v>
      </x:c>
      <x:c r="D516" s="2" t="str">
        <x:v>East Granger</x:v>
      </x:c>
      <x:c r="E516" s="2" t="str">
        <x:v>Mulch &amp; planting</x:v>
      </x:c>
      <x:c r="F516" s="4" t="n">
        <x:v>747.73</x:v>
      </x:c>
      <x:c r="G516" s="4" t="n">
        <x:v>115.2</x:v>
      </x:c>
      <x:c r="H516" s="4" t="n">
        <x:v>91</x:v>
      </x:c>
      <x:c r="I516" s="4" t="n">
        <x:v>4.03</x:v>
      </x:c>
      <x:c r="J516" s="7" t="n">
        <x:v>4.8</x:v>
      </x:c>
      <x:c r="K516" s="2" t="str">
        <x:v>Bank transfer</x:v>
      </x:c>
      <x:c r="L516" s="5" t="n">
        <x:f>SUM(G516:I516)</x:f>
        <x:v>210.23</x:v>
      </x:c>
      <x:c r="M516" s="5" t="n">
        <x:f>F516-L516</x:f>
        <x:v>537.5</x:v>
      </x:c>
      <x:c r="N516" s="6" t="n">
        <x:f>IF(F516=0,0,M516/F516)</x:f>
        <x:v>0.7188423628849986</x:v>
      </x:c>
    </x:row>
    <x:row r="517" ht="24" customHeight="1">
      <x:c r="A517" s="2" t="str">
        <x:v>MG-2025-0635</x:v>
      </x:c>
      <x:c r="B517" s="3" t="n">
        <x:v>45841.5</x:v>
      </x:c>
      <x:c r="C517" s="2" t="str">
        <x:v>Sample Customer 024</x:v>
      </x:c>
      <x:c r="D517" s="2" t="str">
        <x:v>Central Granger</x:v>
      </x:c>
      <x:c r="E517" s="2" t="str">
        <x:v>Mulch &amp; planting</x:v>
      </x:c>
      <x:c r="F517" s="4" t="n">
        <x:v>611.69</x:v>
      </x:c>
      <x:c r="G517" s="4" t="n">
        <x:v>120</x:v>
      </x:c>
      <x:c r="H517" s="4" t="n">
        <x:v>96.03</x:v>
      </x:c>
      <x:c r="I517" s="4" t="n">
        <x:v>3.08</x:v>
      </x:c>
      <x:c r="J517" s="7" t="n">
        <x:v>5</x:v>
      </x:c>
      <x:c r="K517" s="2" t="str">
        <x:v>Card</x:v>
      </x:c>
      <x:c r="L517" s="5" t="n">
        <x:f>SUM(G517:I517)</x:f>
        <x:v>219.11</x:v>
      </x:c>
      <x:c r="M517" s="5" t="n">
        <x:f>F517-L517</x:f>
        <x:v>392.58000000000004</x:v>
      </x:c>
      <x:c r="N517" s="6" t="n">
        <x:f>IF(F517=0,0,M517/F517)</x:f>
        <x:v>0.6417956808187154</x:v>
      </x:c>
    </x:row>
    <x:row r="518" ht="24" customHeight="1">
      <x:c r="A518" s="2" t="str">
        <x:v>MG-2025-0614</x:v>
      </x:c>
      <x:c r="B518" s="3" t="n">
        <x:v>45842.5</x:v>
      </x:c>
      <x:c r="C518" s="2" t="str">
        <x:v>Sample Customer 034</x:v>
      </x:c>
      <x:c r="D518" s="2" t="str">
        <x:v>Mishawaka area</x:v>
      </x:c>
      <x:c r="E518" s="2" t="str">
        <x:v>Lawn care</x:v>
      </x:c>
      <x:c r="F518" s="4" t="n">
        <x:v>70.21</x:v>
      </x:c>
      <x:c r="G518" s="4" t="n">
        <x:v>36</x:v>
      </x:c>
      <x:c r="H518" s="4" t="n">
        <x:v>2.13</x:v>
      </x:c>
      <x:c r="I518" s="4" t="n">
        <x:v>3.2</x:v>
      </x:c>
      <x:c r="J518" s="7" t="n">
        <x:v>1.5</x:v>
      </x:c>
      <x:c r="K518" s="2" t="str">
        <x:v>Bank transfer</x:v>
      </x:c>
      <x:c r="L518" s="5" t="n">
        <x:f>SUM(G518:I518)</x:f>
        <x:v>41.330000000000005</x:v>
      </x:c>
      <x:c r="M518" s="5" t="n">
        <x:f>F518-L518</x:f>
        <x:v>28.87999999999999</x:v>
      </x:c>
      <x:c r="N518" s="6" t="n">
        <x:f>IF(F518=0,0,M518/F518)</x:f>
        <x:v>0.41133741632246107</x:v>
      </x:c>
    </x:row>
    <x:row r="519" ht="24" customHeight="1">
      <x:c r="A519" s="2" t="str">
        <x:v>MG-2025-0638</x:v>
      </x:c>
      <x:c r="B519" s="3" t="n">
        <x:v>45842.5</x:v>
      </x:c>
      <x:c r="C519" s="2" t="str">
        <x:v>Sample Customer 070</x:v>
      </x:c>
      <x:c r="D519" s="2" t="str">
        <x:v>Central Granger</x:v>
      </x:c>
      <x:c r="E519" s="2" t="str">
        <x:v>Lawn care</x:v>
      </x:c>
      <x:c r="F519" s="4" t="n">
        <x:v>58.25</x:v>
      </x:c>
      <x:c r="G519" s="4" t="n">
        <x:v>33.6</x:v>
      </x:c>
      <x:c r="H519" s="4" t="n">
        <x:v>3.07</x:v>
      </x:c>
      <x:c r="I519" s="4" t="n">
        <x:v>11.28</x:v>
      </x:c>
      <x:c r="J519" s="7" t="n">
        <x:v>1.4</x:v>
      </x:c>
      <x:c r="K519" s="2" t="str">
        <x:v>Check</x:v>
      </x:c>
      <x:c r="L519" s="5" t="n">
        <x:f>SUM(G519:I519)</x:f>
        <x:v>47.95</x:v>
      </x:c>
      <x:c r="M519" s="5" t="n">
        <x:f>F519-L519</x:f>
        <x:v>10.299999999999997</x:v>
      </x:c>
      <x:c r="N519" s="6" t="n">
        <x:f>IF(F519=0,0,M519/F519)</x:f>
        <x:v>0.1768240343347639</x:v>
      </x:c>
    </x:row>
    <x:row r="520" ht="24" customHeight="1">
      <x:c r="A520" s="2" t="str">
        <x:v>MG-2025-0550</x:v>
      </x:c>
      <x:c r="B520" s="3" t="n">
        <x:v>45843.5</x:v>
      </x:c>
      <x:c r="C520" s="2" t="str">
        <x:v>Sample Customer 086</x:v>
      </x:c>
      <x:c r="D520" s="2" t="str">
        <x:v>Central Granger</x:v>
      </x:c>
      <x:c r="E520" s="2" t="str">
        <x:v>Lawn care</x:v>
      </x:c>
      <x:c r="F520" s="4" t="n">
        <x:v>55.19</x:v>
      </x:c>
      <x:c r="G520" s="4" t="n">
        <x:v>31.2</x:v>
      </x:c>
      <x:c r="H520" s="4" t="n">
        <x:v>2.18</x:v>
      </x:c>
      <x:c r="I520" s="4" t="n">
        <x:v>6.31</x:v>
      </x:c>
      <x:c r="J520" s="7" t="n">
        <x:v>1.3</x:v>
      </x:c>
      <x:c r="K520" s="2" t="str">
        <x:v>Check</x:v>
      </x:c>
      <x:c r="L520" s="5" t="n">
        <x:f>SUM(G520:I520)</x:f>
        <x:v>39.690000000000005</x:v>
      </x:c>
      <x:c r="M520" s="5" t="n">
        <x:f>F520-L520</x:f>
        <x:v>15.499999999999993</x:v>
      </x:c>
      <x:c r="N520" s="6" t="n">
        <x:f>IF(F520=0,0,M520/F520)</x:f>
        <x:v>0.28084797970646846</x:v>
      </x:c>
    </x:row>
    <x:row r="521" ht="24" customHeight="1">
      <x:c r="A521" s="2" t="str">
        <x:v>MG-2025-0649</x:v>
      </x:c>
      <x:c r="B521" s="3" t="n">
        <x:v>45843.5</x:v>
      </x:c>
      <x:c r="C521" s="2" t="str">
        <x:v>Sample Customer 060</x:v>
      </x:c>
      <x:c r="D521" s="2" t="str">
        <x:v>North Granger</x:v>
      </x:c>
      <x:c r="E521" s="2" t="str">
        <x:v>Lawn care</x:v>
      </x:c>
      <x:c r="F521" s="4" t="n">
        <x:v>79.02</x:v>
      </x:c>
      <x:c r="G521" s="4" t="n">
        <x:v>36</x:v>
      </x:c>
      <x:c r="H521" s="4" t="n">
        <x:v>3.33</x:v>
      </x:c>
      <x:c r="I521" s="4" t="n">
        <x:v>3.69</x:v>
      </x:c>
      <x:c r="J521" s="7" t="n">
        <x:v>1.5</x:v>
      </x:c>
      <x:c r="K521" s="2" t="str">
        <x:v>Bank transfer</x:v>
      </x:c>
      <x:c r="L521" s="5" t="n">
        <x:f>SUM(G521:I521)</x:f>
        <x:v>43.019999999999996</x:v>
      </x:c>
      <x:c r="M521" s="5" t="n">
        <x:f>F521-L521</x:f>
        <x:v>36</x:v>
      </x:c>
      <x:c r="N521" s="6" t="n">
        <x:f>IF(F521=0,0,M521/F521)</x:f>
        <x:v>0.4555808656036447</x:v>
      </x:c>
    </x:row>
    <x:row r="522" ht="24" customHeight="1">
      <x:c r="A522" s="2" t="str">
        <x:v>MG-2025-0517</x:v>
      </x:c>
      <x:c r="B522" s="3" t="n">
        <x:v>45844.5</x:v>
      </x:c>
      <x:c r="C522" s="2" t="str">
        <x:v>Sample Customer 038</x:v>
      </x:c>
      <x:c r="D522" s="2" t="str">
        <x:v>East Granger</x:v>
      </x:c>
      <x:c r="E522" s="2" t="str">
        <x:v>Landscape installation</x:v>
      </x:c>
      <x:c r="F522" s="4" t="n">
        <x:v>1827.86</x:v>
      </x:c>
      <x:c r="G522" s="4" t="n">
        <x:v>240</x:v>
      </x:c>
      <x:c r="H522" s="4" t="n">
        <x:v>351.59</x:v>
      </x:c>
      <x:c r="I522" s="4" t="n">
        <x:v>12.75</x:v>
      </x:c>
      <x:c r="J522" s="7" t="n">
        <x:v>10</x:v>
      </x:c>
      <x:c r="K522" s="2" t="str">
        <x:v>Check</x:v>
      </x:c>
      <x:c r="L522" s="5" t="n">
        <x:f>SUM(G522:I522)</x:f>
        <x:v>604.3399999999999</x:v>
      </x:c>
      <x:c r="M522" s="5" t="n">
        <x:f>F522-L522</x:f>
        <x:v>1223.52</x:v>
      </x:c>
      <x:c r="N522" s="6" t="n">
        <x:f>IF(F522=0,0,M522/F522)</x:f>
        <x:v>0.669372927904763</x:v>
      </x:c>
    </x:row>
    <x:row r="523" ht="24" customHeight="1">
      <x:c r="A523" s="2" t="str">
        <x:v>MG-2025-0539</x:v>
      </x:c>
      <x:c r="B523" s="3" t="n">
        <x:v>45844.5</x:v>
      </x:c>
      <x:c r="C523" s="2" t="str">
        <x:v>Sample Customer 096</x:v>
      </x:c>
      <x:c r="D523" s="2" t="str">
        <x:v>North Granger</x:v>
      </x:c>
      <x:c r="E523" s="2" t="str">
        <x:v>Landscape installation</x:v>
      </x:c>
      <x:c r="F523" s="4" t="n">
        <x:v>1177.22</x:v>
      </x:c>
      <x:c r="G523" s="4" t="n">
        <x:v>350.4</x:v>
      </x:c>
      <x:c r="H523" s="4" t="n">
        <x:v>123.52</x:v>
      </x:c>
      <x:c r="I523" s="4" t="n">
        <x:v>3.73</x:v>
      </x:c>
      <x:c r="J523" s="7" t="n">
        <x:v>14.6</x:v>
      </x:c>
      <x:c r="K523" s="2" t="str">
        <x:v>Bank transfer</x:v>
      </x:c>
      <x:c r="L523" s="5" t="n">
        <x:f>SUM(G523:I523)</x:f>
        <x:v>477.65</x:v>
      </x:c>
      <x:c r="M523" s="5" t="n">
        <x:f>F523-L523</x:f>
        <x:v>699.57</x:v>
      </x:c>
      <x:c r="N523" s="6" t="n">
        <x:f>IF(F523=0,0,M523/F523)</x:f>
        <x:v>0.5942559589541463</x:v>
      </x:c>
    </x:row>
    <x:row r="524" ht="24" customHeight="1">
      <x:c r="A524" s="2" t="str">
        <x:v>MG-2025-0568</x:v>
      </x:c>
      <x:c r="B524" s="3" t="n">
        <x:v>45844.5</x:v>
      </x:c>
      <x:c r="C524" s="2" t="str">
        <x:v>Sample Customer 054</x:v>
      </x:c>
      <x:c r="D524" s="2" t="str">
        <x:v>Mishawaka area</x:v>
      </x:c>
      <x:c r="E524" s="2" t="str">
        <x:v>Seasonal cleanup</x:v>
      </x:c>
      <x:c r="F524" s="4" t="n">
        <x:v>336.44</x:v>
      </x:c>
      <x:c r="G524" s="4" t="n">
        <x:v>76.8</x:v>
      </x:c>
      <x:c r="H524" s="4" t="n">
        <x:v>13.17</x:v>
      </x:c>
      <x:c r="I524" s="4" t="n">
        <x:v>5.11</x:v>
      </x:c>
      <x:c r="J524" s="7" t="n">
        <x:v>3.2</x:v>
      </x:c>
      <x:c r="K524" s="2" t="str">
        <x:v>Check</x:v>
      </x:c>
      <x:c r="L524" s="5" t="n">
        <x:f>SUM(G524:I524)</x:f>
        <x:v>95.08</x:v>
      </x:c>
      <x:c r="M524" s="5" t="n">
        <x:f>F524-L524</x:f>
        <x:v>241.36</x:v>
      </x:c>
      <x:c r="N524" s="6" t="n">
        <x:f>IF(F524=0,0,M524/F524)</x:f>
        <x:v>0.71739388895494</x:v>
      </x:c>
    </x:row>
    <x:row r="525" ht="24" customHeight="1">
      <x:c r="A525" s="2" t="str">
        <x:v>MG-2025-0640</x:v>
      </x:c>
      <x:c r="B525" s="3" t="n">
        <x:v>45844.5</x:v>
      </x:c>
      <x:c r="C525" s="2" t="str">
        <x:v>Sample Customer 067</x:v>
      </x:c>
      <x:c r="D525" s="2" t="str">
        <x:v>Central Granger</x:v>
      </x:c>
      <x:c r="E525" s="2" t="str">
        <x:v>Landscape installation</x:v>
      </x:c>
      <x:c r="F525" s="4" t="n">
        <x:v>1311.12</x:v>
      </x:c>
      <x:c r="G525" s="4" t="n">
        <x:v>288</x:v>
      </x:c>
      <x:c r="H525" s="4" t="n">
        <x:v>294.95</x:v>
      </x:c>
      <x:c r="I525" s="4" t="n">
        <x:v>12.36</x:v>
      </x:c>
      <x:c r="J525" s="7" t="n">
        <x:v>12</x:v>
      </x:c>
      <x:c r="K525" s="2" t="str">
        <x:v>Check</x:v>
      </x:c>
      <x:c r="L525" s="5" t="n">
        <x:f>SUM(G525:I525)</x:f>
        <x:v>595.3100000000001</x:v>
      </x:c>
      <x:c r="M525" s="5" t="n">
        <x:f>F525-L525</x:f>
        <x:v>715.8099999999998</x:v>
      </x:c>
      <x:c r="N525" s="6" t="n">
        <x:f>IF(F525=0,0,M525/F525)</x:f>
        <x:v>0.5459530782842149</x:v>
      </x:c>
    </x:row>
    <x:row r="526" ht="24" customHeight="1">
      <x:c r="A526" s="2" t="str">
        <x:v>MG-2025-0509</x:v>
      </x:c>
      <x:c r="B526" s="3" t="n">
        <x:v>45845.5</x:v>
      </x:c>
      <x:c r="C526" s="2" t="str">
        <x:v>Sample Customer 093</x:v>
      </x:c>
      <x:c r="D526" s="2" t="str">
        <x:v>West Granger</x:v>
      </x:c>
      <x:c r="E526" s="2" t="str">
        <x:v>Lawn care</x:v>
      </x:c>
      <x:c r="F526" s="4" t="n">
        <x:v>60.26</x:v>
      </x:c>
      <x:c r="G526" s="4" t="n">
        <x:v>24</x:v>
      </x:c>
      <x:c r="H526" s="4" t="n">
        <x:v>1.5</x:v>
      </x:c>
      <x:c r="I526" s="4" t="n">
        <x:v>11.52</x:v>
      </x:c>
      <x:c r="J526" s="7" t="n">
        <x:v>1</x:v>
      </x:c>
      <x:c r="K526" s="2" t="str">
        <x:v>Bank transfer</x:v>
      </x:c>
      <x:c r="L526" s="5" t="n">
        <x:f>SUM(G526:I526)</x:f>
        <x:v>37.019999999999996</x:v>
      </x:c>
      <x:c r="M526" s="5" t="n">
        <x:f>F526-L526</x:f>
        <x:v>23.240000000000002</x:v>
      </x:c>
      <x:c r="N526" s="6" t="n">
        <x:f>IF(F526=0,0,M526/F526)</x:f>
        <x:v>0.38566213076667777</x:v>
      </x:c>
    </x:row>
    <x:row r="527" ht="24" customHeight="1">
      <x:c r="A527" s="2" t="str">
        <x:v>MG-2025-0526</x:v>
      </x:c>
      <x:c r="B527" s="3" t="n">
        <x:v>45845.5</x:v>
      </x:c>
      <x:c r="C527" s="2" t="str">
        <x:v>Sample Customer 083</x:v>
      </x:c>
      <x:c r="D527" s="2" t="str">
        <x:v>East Granger</x:v>
      </x:c>
      <x:c r="E527" s="2" t="str">
        <x:v>Lawn care</x:v>
      </x:c>
      <x:c r="F527" s="4" t="n">
        <x:v>71.12</x:v>
      </x:c>
      <x:c r="G527" s="4" t="n">
        <x:v>33.6</x:v>
      </x:c>
      <x:c r="H527" s="4" t="n">
        <x:v>1.98</x:v>
      </x:c>
      <x:c r="I527" s="4" t="n">
        <x:v>10.25</x:v>
      </x:c>
      <x:c r="J527" s="7" t="n">
        <x:v>1.4</x:v>
      </x:c>
      <x:c r="K527" s="2" t="str">
        <x:v>Bank transfer</x:v>
      </x:c>
      <x:c r="L527" s="5" t="n">
        <x:f>SUM(G527:I527)</x:f>
        <x:v>45.83</x:v>
      </x:c>
      <x:c r="M527" s="5" t="n">
        <x:f>F527-L527</x:f>
        <x:v>25.290000000000006</x:v>
      </x:c>
      <x:c r="N527" s="6" t="n">
        <x:f>IF(F527=0,0,M527/F527)</x:f>
        <x:v>0.3555961754780653</x:v>
      </x:c>
    </x:row>
    <x:row r="528" ht="24" customHeight="1">
      <x:c r="A528" s="2" t="str">
        <x:v>MG-2025-0555</x:v>
      </x:c>
      <x:c r="B528" s="3" t="n">
        <x:v>45845.5</x:v>
      </x:c>
      <x:c r="C528" s="2" t="str">
        <x:v>Sample Customer 023</x:v>
      </x:c>
      <x:c r="D528" s="2" t="str">
        <x:v>North Granger</x:v>
      </x:c>
      <x:c r="E528" s="2" t="str">
        <x:v>Landscape installation</x:v>
      </x:c>
      <x:c r="F528" s="4" t="n">
        <x:v>1219.43</x:v>
      </x:c>
      <x:c r="G528" s="4" t="n">
        <x:v>268.8</x:v>
      </x:c>
      <x:c r="H528" s="4" t="n">
        <x:v>252.96</x:v>
      </x:c>
      <x:c r="I528" s="4" t="n">
        <x:v>11.91</x:v>
      </x:c>
      <x:c r="J528" s="7" t="n">
        <x:v>11.2</x:v>
      </x:c>
      <x:c r="K528" s="2" t="str">
        <x:v>Bank transfer</x:v>
      </x:c>
      <x:c r="L528" s="5" t="n">
        <x:f>SUM(G528:I528)</x:f>
        <x:v>533.67</x:v>
      </x:c>
      <x:c r="M528" s="5" t="n">
        <x:f>F528-L528</x:f>
        <x:v>685.7600000000001</x:v>
      </x:c>
      <x:c r="N528" s="6" t="n">
        <x:f>IF(F528=0,0,M528/F528)</x:f>
        <x:v>0.5623611031383516</x:v>
      </x:c>
    </x:row>
    <x:row r="529" ht="24" customHeight="1">
      <x:c r="A529" s="2" t="str">
        <x:v>MG-2025-0589</x:v>
      </x:c>
      <x:c r="B529" s="3" t="n">
        <x:v>45845.5</x:v>
      </x:c>
      <x:c r="C529" s="2" t="str">
        <x:v>Sample Customer 082</x:v>
      </x:c>
      <x:c r="D529" s="2" t="str">
        <x:v>Central Granger</x:v>
      </x:c>
      <x:c r="E529" s="2" t="str">
        <x:v>Lawn care</x:v>
      </x:c>
      <x:c r="F529" s="4" t="n">
        <x:v>52.35</x:v>
      </x:c>
      <x:c r="G529" s="4" t="n">
        <x:v>33.6</x:v>
      </x:c>
      <x:c r="H529" s="4" t="n">
        <x:v>3</x:v>
      </x:c>
      <x:c r="I529" s="4" t="n">
        <x:v>8.18</x:v>
      </x:c>
      <x:c r="J529" s="7" t="n">
        <x:v>1.4</x:v>
      </x:c>
      <x:c r="K529" s="2" t="str">
        <x:v>Card</x:v>
      </x:c>
      <x:c r="L529" s="5" t="n">
        <x:f>SUM(G529:I529)</x:f>
        <x:v>44.78</x:v>
      </x:c>
      <x:c r="M529" s="5" t="n">
        <x:f>F529-L529</x:f>
        <x:v>7.57</x:v>
      </x:c>
      <x:c r="N529" s="6" t="n">
        <x:f>IF(F529=0,0,M529/F529)</x:f>
        <x:v>0.144603629417383</x:v>
      </x:c>
    </x:row>
    <x:row r="530" ht="24" customHeight="1">
      <x:c r="A530" s="2" t="str">
        <x:v>MG-2025-0600</x:v>
      </x:c>
      <x:c r="B530" s="3" t="n">
        <x:v>45845.5</x:v>
      </x:c>
      <x:c r="C530" s="2" t="str">
        <x:v>Sample Customer 046</x:v>
      </x:c>
      <x:c r="D530" s="2" t="str">
        <x:v>Central Granger</x:v>
      </x:c>
      <x:c r="E530" s="2" t="str">
        <x:v>Lawn care</x:v>
      </x:c>
      <x:c r="F530" s="4" t="n">
        <x:v>70.65</x:v>
      </x:c>
      <x:c r="G530" s="4" t="n">
        <x:v>24</x:v>
      </x:c>
      <x:c r="H530" s="4" t="n">
        <x:v>3.52</x:v>
      </x:c>
      <x:c r="I530" s="4" t="n">
        <x:v>12.3</x:v>
      </x:c>
      <x:c r="J530" s="7" t="n">
        <x:v>1</x:v>
      </x:c>
      <x:c r="K530" s="2" t="str">
        <x:v>Bank transfer</x:v>
      </x:c>
      <x:c r="L530" s="5" t="n">
        <x:f>SUM(G530:I530)</x:f>
        <x:v>39.82</x:v>
      </x:c>
      <x:c r="M530" s="5" t="n">
        <x:f>F530-L530</x:f>
        <x:v>30.830000000000005</x:v>
      </x:c>
      <x:c r="N530" s="6" t="n">
        <x:f>IF(F530=0,0,M530/F530)</x:f>
        <x:v>0.4363765038924275</x:v>
      </x:c>
    </x:row>
    <x:row r="531" ht="24" customHeight="1">
      <x:c r="A531" s="2" t="str">
        <x:v>MG-2025-0641</x:v>
      </x:c>
      <x:c r="B531" s="3" t="n">
        <x:v>45845.5</x:v>
      </x:c>
      <x:c r="C531" s="2" t="str">
        <x:v>Sample Customer 094</x:v>
      </x:c>
      <x:c r="D531" s="2" t="str">
        <x:v>North Granger</x:v>
      </x:c>
      <x:c r="E531" s="2" t="str">
        <x:v>Lawn care</x:v>
      </x:c>
      <x:c r="F531" s="4" t="n">
        <x:v>82.47</x:v>
      </x:c>
      <x:c r="G531" s="4" t="n">
        <x:v>28.8</x:v>
      </x:c>
      <x:c r="H531" s="4" t="n">
        <x:v>2.49</x:v>
      </x:c>
      <x:c r="I531" s="4" t="n">
        <x:v>9.39</x:v>
      </x:c>
      <x:c r="J531" s="7" t="n">
        <x:v>1.2</x:v>
      </x:c>
      <x:c r="K531" s="2" t="str">
        <x:v>Bank transfer</x:v>
      </x:c>
      <x:c r="L531" s="5" t="n">
        <x:f>SUM(G531:I531)</x:f>
        <x:v>40.68</x:v>
      </x:c>
      <x:c r="M531" s="5" t="n">
        <x:f>F531-L531</x:f>
        <x:v>41.79</x:v>
      </x:c>
      <x:c r="N531" s="6" t="n">
        <x:f>IF(F531=0,0,M531/F531)</x:f>
        <x:v>0.5067297198981447</x:v>
      </x:c>
    </x:row>
    <x:row r="532" ht="24" customHeight="1">
      <x:c r="A532" s="2" t="str">
        <x:v>MG-2025-0530</x:v>
      </x:c>
      <x:c r="B532" s="3" t="n">
        <x:v>45846.5</x:v>
      </x:c>
      <x:c r="C532" s="2" t="str">
        <x:v>Sample Customer 039</x:v>
      </x:c>
      <x:c r="D532" s="2" t="str">
        <x:v>West Granger</x:v>
      </x:c>
      <x:c r="E532" s="2" t="str">
        <x:v>Lawn care</x:v>
      </x:c>
      <x:c r="F532" s="4" t="n">
        <x:v>70.61</x:v>
      </x:c>
      <x:c r="G532" s="4" t="n">
        <x:v>26.4</x:v>
      </x:c>
      <x:c r="H532" s="4" t="n">
        <x:v>3.63</x:v>
      </x:c>
      <x:c r="I532" s="4" t="n">
        <x:v>6.18</x:v>
      </x:c>
      <x:c r="J532" s="7" t="n">
        <x:v>1.1</x:v>
      </x:c>
      <x:c r="K532" s="2" t="str">
        <x:v>Card</x:v>
      </x:c>
      <x:c r="L532" s="5" t="n">
        <x:f>SUM(G532:I532)</x:f>
        <x:v>36.209999999999994</x:v>
      </x:c>
      <x:c r="M532" s="5" t="n">
        <x:f>F532-L532</x:f>
        <x:v>34.400000000000006</x:v>
      </x:c>
      <x:c r="N532" s="6" t="n">
        <x:f>IF(F532=0,0,M532/F532)</x:f>
        <x:v>0.48718311853845075</x:v>
      </x:c>
    </x:row>
    <x:row r="533" ht="24" customHeight="1">
      <x:c r="A533" s="2" t="str">
        <x:v>MG-2025-0531</x:v>
      </x:c>
      <x:c r="B533" s="3" t="n">
        <x:v>45846.5</x:v>
      </x:c>
      <x:c r="C533" s="2" t="str">
        <x:v>Sample Customer 067</x:v>
      </x:c>
      <x:c r="D533" s="2" t="str">
        <x:v>Central Granger</x:v>
      </x:c>
      <x:c r="E533" s="2" t="str">
        <x:v>Lawn care</x:v>
      </x:c>
      <x:c r="F533" s="4" t="n">
        <x:v>68.42</x:v>
      </x:c>
      <x:c r="G533" s="4" t="n">
        <x:v>26.4</x:v>
      </x:c>
      <x:c r="H533" s="4" t="n">
        <x:v>2.84</x:v>
      </x:c>
      <x:c r="I533" s="4" t="n">
        <x:v>3.92</x:v>
      </x:c>
      <x:c r="J533" s="7" t="n">
        <x:v>1.1</x:v>
      </x:c>
      <x:c r="K533" s="2" t="str">
        <x:v>Card</x:v>
      </x:c>
      <x:c r="L533" s="5" t="n">
        <x:f>SUM(G533:I533)</x:f>
        <x:v>33.16</x:v>
      </x:c>
      <x:c r="M533" s="5" t="n">
        <x:f>F533-L533</x:f>
        <x:v>35.260000000000005</x:v>
      </x:c>
      <x:c r="N533" s="6" t="n">
        <x:f>IF(F533=0,0,M533/F533)</x:f>
        <x:v>0.5153463899444607</x:v>
      </x:c>
    </x:row>
    <x:row r="534" ht="24" customHeight="1">
      <x:c r="A534" s="2" t="str">
        <x:v>MG-2025-0533</x:v>
      </x:c>
      <x:c r="B534" s="3" t="n">
        <x:v>45846.5</x:v>
      </x:c>
      <x:c r="C534" s="2" t="str">
        <x:v>Sample Customer 002</x:v>
      </x:c>
      <x:c r="D534" s="2" t="str">
        <x:v>Central Granger</x:v>
      </x:c>
      <x:c r="E534" s="2" t="str">
        <x:v>Lawn care</x:v>
      </x:c>
      <x:c r="F534" s="4" t="n">
        <x:v>63.25</x:v>
      </x:c>
      <x:c r="G534" s="4" t="n">
        <x:v>24</x:v>
      </x:c>
      <x:c r="H534" s="4" t="n">
        <x:v>2.89</x:v>
      </x:c>
      <x:c r="I534" s="4" t="n">
        <x:v>12.19</x:v>
      </x:c>
      <x:c r="J534" s="7" t="n">
        <x:v>1</x:v>
      </x:c>
      <x:c r="K534" s="2" t="str">
        <x:v>Card</x:v>
      </x:c>
      <x:c r="L534" s="5" t="n">
        <x:f>SUM(G534:I534)</x:f>
        <x:v>39.08</x:v>
      </x:c>
      <x:c r="M534" s="5" t="n">
        <x:f>F534-L534</x:f>
        <x:v>24.17</x:v>
      </x:c>
      <x:c r="N534" s="6" t="n">
        <x:f>IF(F534=0,0,M534/F534)</x:f>
        <x:v>0.3821343873517787</x:v>
      </x:c>
    </x:row>
    <x:row r="535" ht="24" customHeight="1">
      <x:c r="A535" s="2" t="str">
        <x:v>MG-2025-0584</x:v>
      </x:c>
      <x:c r="B535" s="3" t="n">
        <x:v>45846.5</x:v>
      </x:c>
      <x:c r="C535" s="2" t="str">
        <x:v>Sample Customer 045</x:v>
      </x:c>
      <x:c r="D535" s="2" t="str">
        <x:v>Central Granger</x:v>
      </x:c>
      <x:c r="E535" s="2" t="str">
        <x:v>Seasonal cleanup</x:v>
      </x:c>
      <x:c r="F535" s="4" t="n">
        <x:v>289.73</x:v>
      </x:c>
      <x:c r="G535" s="4" t="n">
        <x:v>60</x:v>
      </x:c>
      <x:c r="H535" s="4" t="n">
        <x:v>15.81</x:v>
      </x:c>
      <x:c r="I535" s="4" t="n">
        <x:v>4.19</x:v>
      </x:c>
      <x:c r="J535" s="7" t="n">
        <x:v>2.5</x:v>
      </x:c>
      <x:c r="K535" s="2" t="str">
        <x:v>Bank transfer</x:v>
      </x:c>
      <x:c r="L535" s="5" t="n">
        <x:f>SUM(G535:I535)</x:f>
        <x:v>80</x:v>
      </x:c>
      <x:c r="M535" s="5" t="n">
        <x:f>F535-L535</x:f>
        <x:v>209.73000000000002</x:v>
      </x:c>
      <x:c r="N535" s="6" t="n">
        <x:f>IF(F535=0,0,M535/F535)</x:f>
        <x:v>0.7238808545887551</x:v>
      </x:c>
    </x:row>
    <x:row r="536" ht="24" customHeight="1">
      <x:c r="A536" s="2" t="str">
        <x:v>MG-2025-0590</x:v>
      </x:c>
      <x:c r="B536" s="3" t="n">
        <x:v>45846.5</x:v>
      </x:c>
      <x:c r="C536" s="2" t="str">
        <x:v>Sample Customer 101</x:v>
      </x:c>
      <x:c r="D536" s="2" t="str">
        <x:v>Central Granger</x:v>
      </x:c>
      <x:c r="E536" s="2" t="str">
        <x:v>Lawn care</x:v>
      </x:c>
      <x:c r="F536" s="4" t="n">
        <x:v>68.76</x:v>
      </x:c>
      <x:c r="G536" s="4" t="n">
        <x:v>24</x:v>
      </x:c>
      <x:c r="H536" s="4" t="n">
        <x:v>1.84</x:v>
      </x:c>
      <x:c r="I536" s="4" t="n">
        <x:v>3.36</x:v>
      </x:c>
      <x:c r="J536" s="7" t="n">
        <x:v>1</x:v>
      </x:c>
      <x:c r="K536" s="2" t="str">
        <x:v>Check</x:v>
      </x:c>
      <x:c r="L536" s="5" t="n">
        <x:f>SUM(G536:I536)</x:f>
        <x:v>29.2</x:v>
      </x:c>
      <x:c r="M536" s="5" t="n">
        <x:f>F536-L536</x:f>
        <x:v>39.56</x:v>
      </x:c>
      <x:c r="N536" s="6" t="n">
        <x:f>IF(F536=0,0,M536/F536)</x:f>
        <x:v>0.5753344968004653</x:v>
      </x:c>
    </x:row>
    <x:row r="537" ht="24" customHeight="1">
      <x:c r="A537" s="2" t="str">
        <x:v>MG-2025-0601</x:v>
      </x:c>
      <x:c r="B537" s="3" t="n">
        <x:v>45846.5</x:v>
      </x:c>
      <x:c r="C537" s="2" t="str">
        <x:v>Sample Customer 095</x:v>
      </x:c>
      <x:c r="D537" s="2" t="str">
        <x:v>Central Granger</x:v>
      </x:c>
      <x:c r="E537" s="2" t="str">
        <x:v>Lawn care</x:v>
      </x:c>
      <x:c r="F537" s="4" t="n">
        <x:v>75.9</x:v>
      </x:c>
      <x:c r="G537" s="4" t="n">
        <x:v>33.6</x:v>
      </x:c>
      <x:c r="H537" s="4" t="n">
        <x:v>2.15</x:v>
      </x:c>
      <x:c r="I537" s="4" t="n">
        <x:v>5.03</x:v>
      </x:c>
      <x:c r="J537" s="7" t="n">
        <x:v>1.4</x:v>
      </x:c>
      <x:c r="K537" s="2" t="str">
        <x:v>Check</x:v>
      </x:c>
      <x:c r="L537" s="5" t="n">
        <x:f>SUM(G537:I537)</x:f>
        <x:v>40.78</x:v>
      </x:c>
      <x:c r="M537" s="5" t="n">
        <x:f>F537-L537</x:f>
        <x:v>35.120000000000005</x:v>
      </x:c>
      <x:c r="N537" s="6" t="n">
        <x:f>IF(F537=0,0,M537/F537)</x:f>
        <x:v>0.4627140974967062</x:v>
      </x:c>
    </x:row>
    <x:row r="538" ht="24" customHeight="1">
      <x:c r="A538" s="2" t="str">
        <x:v>MG-2025-0609</x:v>
      </x:c>
      <x:c r="B538" s="3" t="n">
        <x:v>45846.5</x:v>
      </x:c>
      <x:c r="C538" s="2" t="str">
        <x:v>Sample Customer 047</x:v>
      </x:c>
      <x:c r="D538" s="2" t="str">
        <x:v>Central Granger</x:v>
      </x:c>
      <x:c r="E538" s="2" t="str">
        <x:v>Seasonal cleanup</x:v>
      </x:c>
      <x:c r="F538" s="4" t="n">
        <x:v>272.55</x:v>
      </x:c>
      <x:c r="G538" s="4" t="n">
        <x:v>62.4</x:v>
      </x:c>
      <x:c r="H538" s="4" t="n">
        <x:v>6.88</x:v>
      </x:c>
      <x:c r="I538" s="4" t="n">
        <x:v>8.76</x:v>
      </x:c>
      <x:c r="J538" s="7" t="n">
        <x:v>2.6</x:v>
      </x:c>
      <x:c r="K538" s="2" t="str">
        <x:v>Card</x:v>
      </x:c>
      <x:c r="L538" s="5" t="n">
        <x:f>SUM(G538:I538)</x:f>
        <x:v>78.04</x:v>
      </x:c>
      <x:c r="M538" s="5" t="n">
        <x:f>F538-L538</x:f>
        <x:v>194.51</x:v>
      </x:c>
      <x:c r="N538" s="6" t="n">
        <x:f>IF(F538=0,0,M538/F538)</x:f>
        <x:v>0.7136672170243992</x:v>
      </x:c>
    </x:row>
    <x:row r="539" ht="24" customHeight="1">
      <x:c r="A539" s="2" t="str">
        <x:v>MG-2025-0620</x:v>
      </x:c>
      <x:c r="B539" s="3" t="n">
        <x:v>45846.5</x:v>
      </x:c>
      <x:c r="C539" s="2" t="str">
        <x:v>Sample Customer 076</x:v>
      </x:c>
      <x:c r="D539" s="2" t="str">
        <x:v>North Granger</x:v>
      </x:c>
      <x:c r="E539" s="2" t="str">
        <x:v>Lawn care</x:v>
      </x:c>
      <x:c r="F539" s="4" t="n">
        <x:v>66.63</x:v>
      </x:c>
      <x:c r="G539" s="4" t="n">
        <x:v>21.6</x:v>
      </x:c>
      <x:c r="H539" s="4" t="n">
        <x:v>3.61</x:v>
      </x:c>
      <x:c r="I539" s="4" t="n">
        <x:v>4.25</x:v>
      </x:c>
      <x:c r="J539" s="7" t="n">
        <x:v>0.9</x:v>
      </x:c>
      <x:c r="K539" s="2" t="str">
        <x:v>Check</x:v>
      </x:c>
      <x:c r="L539" s="5" t="n">
        <x:f>SUM(G539:I539)</x:f>
        <x:v>29.46</x:v>
      </x:c>
      <x:c r="M539" s="5" t="n">
        <x:f>F539-L539</x:f>
        <x:v>37.169999999999995</x:v>
      </x:c>
      <x:c r="N539" s="6" t="n">
        <x:f>IF(F539=0,0,M539/F539)</x:f>
        <x:v>0.5578568212516883</x:v>
      </x:c>
    </x:row>
    <x:row r="540" ht="24" customHeight="1">
      <x:c r="A540" s="2" t="str">
        <x:v>MG-2025-0501</x:v>
      </x:c>
      <x:c r="B540" s="3" t="n">
        <x:v>45847.5</x:v>
      </x:c>
      <x:c r="C540" s="2" t="str">
        <x:v>Sample Customer 110</x:v>
      </x:c>
      <x:c r="D540" s="2" t="str">
        <x:v>Mishawaka area</x:v>
      </x:c>
      <x:c r="E540" s="2" t="str">
        <x:v>Lawn care</x:v>
      </x:c>
      <x:c r="F540" s="4" t="n">
        <x:v>57.38</x:v>
      </x:c>
      <x:c r="G540" s="4" t="n">
        <x:v>33.6</x:v>
      </x:c>
      <x:c r="H540" s="4" t="n">
        <x:v>1.88</x:v>
      </x:c>
      <x:c r="I540" s="4" t="n">
        <x:v>6.31</x:v>
      </x:c>
      <x:c r="J540" s="7" t="n">
        <x:v>1.4</x:v>
      </x:c>
      <x:c r="K540" s="2" t="str">
        <x:v>Card</x:v>
      </x:c>
      <x:c r="L540" s="5" t="n">
        <x:f>SUM(G540:I540)</x:f>
        <x:v>41.790000000000006</x:v>
      </x:c>
      <x:c r="M540" s="5" t="n">
        <x:f>F540-L540</x:f>
        <x:v>15.589999999999996</x:v>
      </x:c>
      <x:c r="N540" s="6" t="n">
        <x:f>IF(F540=0,0,M540/F540)</x:f>
        <x:v>0.2716974555594283</x:v>
      </x:c>
    </x:row>
    <x:row r="541" ht="24" customHeight="1">
      <x:c r="A541" s="2" t="str">
        <x:v>MG-2025-0561</x:v>
      </x:c>
      <x:c r="B541" s="3" t="n">
        <x:v>45847.5</x:v>
      </x:c>
      <x:c r="C541" s="2" t="str">
        <x:v>Sample Customer 095</x:v>
      </x:c>
      <x:c r="D541" s="2" t="str">
        <x:v>Central Granger</x:v>
      </x:c>
      <x:c r="E541" s="2" t="str">
        <x:v>Landscape installation</x:v>
      </x:c>
      <x:c r="F541" s="4" t="n">
        <x:v>1840.9</x:v>
      </x:c>
      <x:c r="G541" s="4" t="n">
        <x:v>223.2</x:v>
      </x:c>
      <x:c r="H541" s="4" t="n">
        <x:v>366.32</x:v>
      </x:c>
      <x:c r="I541" s="4" t="n">
        <x:v>5.32</x:v>
      </x:c>
      <x:c r="J541" s="7" t="n">
        <x:v>9.3</x:v>
      </x:c>
      <x:c r="K541" s="2" t="str">
        <x:v>Bank transfer</x:v>
      </x:c>
      <x:c r="L541" s="5" t="n">
        <x:f>SUM(G541:I541)</x:f>
        <x:v>594.84</x:v>
      </x:c>
      <x:c r="M541" s="5" t="n">
        <x:f>F541-L541</x:f>
        <x:v>1246.06</x:v>
      </x:c>
      <x:c r="N541" s="6" t="n">
        <x:f>IF(F541=0,0,M541/F541)</x:f>
        <x:v>0.6768754413602042</x:v>
      </x:c>
    </x:row>
    <x:row r="542" ht="24" customHeight="1">
      <x:c r="A542" s="2" t="str">
        <x:v>MG-2025-0598</x:v>
      </x:c>
      <x:c r="B542" s="3" t="n">
        <x:v>45847.5</x:v>
      </x:c>
      <x:c r="C542" s="2" t="str">
        <x:v>Sample Customer 030</x:v>
      </x:c>
      <x:c r="D542" s="2" t="str">
        <x:v>East Granger</x:v>
      </x:c>
      <x:c r="E542" s="2" t="str">
        <x:v>Seasonal cleanup</x:v>
      </x:c>
      <x:c r="F542" s="4" t="n">
        <x:v>291.8</x:v>
      </x:c>
      <x:c r="G542" s="4" t="n">
        <x:v>69.6</x:v>
      </x:c>
      <x:c r="H542" s="4" t="n">
        <x:v>12.09</x:v>
      </x:c>
      <x:c r="I542" s="4" t="n">
        <x:v>10.01</x:v>
      </x:c>
      <x:c r="J542" s="7" t="n">
        <x:v>2.9</x:v>
      </x:c>
      <x:c r="K542" s="2" t="str">
        <x:v>Card</x:v>
      </x:c>
      <x:c r="L542" s="5" t="n">
        <x:f>SUM(G542:I542)</x:f>
        <x:v>91.7</x:v>
      </x:c>
      <x:c r="M542" s="5" t="n">
        <x:f>F542-L542</x:f>
        <x:v>200.10000000000002</x:v>
      </x:c>
      <x:c r="N542" s="6" t="n">
        <x:f>IF(F542=0,0,M542/F542)</x:f>
        <x:v>0.6857436600411241</x:v>
      </x:c>
    </x:row>
    <x:row r="543" ht="24" customHeight="1">
      <x:c r="A543" s="2" t="str">
        <x:v>MG-2025-0607</x:v>
      </x:c>
      <x:c r="B543" s="3" t="n">
        <x:v>45847.5</x:v>
      </x:c>
      <x:c r="C543" s="2" t="str">
        <x:v>Sample Customer 027</x:v>
      </x:c>
      <x:c r="D543" s="2" t="str">
        <x:v>Central Granger</x:v>
      </x:c>
      <x:c r="E543" s="2" t="str">
        <x:v>Lawn care</x:v>
      </x:c>
      <x:c r="F543" s="4" t="n">
        <x:v>55.27</x:v>
      </x:c>
      <x:c r="G543" s="4" t="n">
        <x:v>26.4</x:v>
      </x:c>
      <x:c r="H543" s="4" t="n">
        <x:v>3.01</x:v>
      </x:c>
      <x:c r="I543" s="4" t="n">
        <x:v>4.87</x:v>
      </x:c>
      <x:c r="J543" s="7" t="n">
        <x:v>1.1</x:v>
      </x:c>
      <x:c r="K543" s="2" t="str">
        <x:v>Card</x:v>
      </x:c>
      <x:c r="L543" s="5" t="n">
        <x:f>SUM(G543:I543)</x:f>
        <x:v>34.279999999999994</x:v>
      </x:c>
      <x:c r="M543" s="5" t="n">
        <x:f>F543-L543</x:f>
        <x:v>20.99000000000001</x:v>
      </x:c>
      <x:c r="N543" s="6" t="n">
        <x:f>IF(F543=0,0,M543/F543)</x:f>
        <x:v>0.37977202822507705</x:v>
      </x:c>
    </x:row>
    <x:row r="544" ht="24" customHeight="1">
      <x:c r="A544" s="2" t="str">
        <x:v>MG-2025-0515</x:v>
      </x:c>
      <x:c r="B544" s="3" t="n">
        <x:v>45848.5</x:v>
      </x:c>
      <x:c r="C544" s="2" t="str">
        <x:v>Sample Customer 038</x:v>
      </x:c>
      <x:c r="D544" s="2" t="str">
        <x:v>East Granger</x:v>
      </x:c>
      <x:c r="E544" s="2" t="str">
        <x:v>Lawn care</x:v>
      </x:c>
      <x:c r="F544" s="4" t="n">
        <x:v>56.33</x:v>
      </x:c>
      <x:c r="G544" s="4" t="n">
        <x:v>26.4</x:v>
      </x:c>
      <x:c r="H544" s="4" t="n">
        <x:v>2.7</x:v>
      </x:c>
      <x:c r="I544" s="4" t="n">
        <x:v>10.48</x:v>
      </x:c>
      <x:c r="J544" s="7" t="n">
        <x:v>1.1</x:v>
      </x:c>
      <x:c r="K544" s="2" t="str">
        <x:v>Check</x:v>
      </x:c>
      <x:c r="L544" s="5" t="n">
        <x:f>SUM(G544:I544)</x:f>
        <x:v>39.58</x:v>
      </x:c>
      <x:c r="M544" s="5" t="n">
        <x:f>F544-L544</x:f>
        <x:v>16.75</x:v>
      </x:c>
      <x:c r="N544" s="6" t="n">
        <x:f>IF(F544=0,0,M544/F544)</x:f>
        <x:v>0.2973548730694124</x:v>
      </x:c>
    </x:row>
    <x:row r="545" ht="24" customHeight="1">
      <x:c r="A545" s="2" t="str">
        <x:v>MG-2025-0558</x:v>
      </x:c>
      <x:c r="B545" s="3" t="n">
        <x:v>45848.5</x:v>
      </x:c>
      <x:c r="C545" s="2" t="str">
        <x:v>Sample Customer 084</x:v>
      </x:c>
      <x:c r="D545" s="2" t="str">
        <x:v>West Granger</x:v>
      </x:c>
      <x:c r="E545" s="2" t="str">
        <x:v>Seasonal cleanup</x:v>
      </x:c>
      <x:c r="F545" s="4" t="n">
        <x:v>285.04</x:v>
      </x:c>
      <x:c r="G545" s="4" t="n">
        <x:v>64.8</x:v>
      </x:c>
      <x:c r="H545" s="4" t="n">
        <x:v>14.5</x:v>
      </x:c>
      <x:c r="I545" s="4" t="n">
        <x:v>10.33</x:v>
      </x:c>
      <x:c r="J545" s="7" t="n">
        <x:v>2.7</x:v>
      </x:c>
      <x:c r="K545" s="2" t="str">
        <x:v>Card</x:v>
      </x:c>
      <x:c r="L545" s="5" t="n">
        <x:f>SUM(G545:I545)</x:f>
        <x:v>89.63</x:v>
      </x:c>
      <x:c r="M545" s="5" t="n">
        <x:f>F545-L545</x:f>
        <x:v>195.41000000000003</x:v>
      </x:c>
      <x:c r="N545" s="6" t="n">
        <x:f>IF(F545=0,0,M545/F545)</x:f>
        <x:v>0.6855529048554589</x:v>
      </x:c>
    </x:row>
    <x:row r="546" ht="24" customHeight="1">
      <x:c r="A546" s="2" t="str">
        <x:v>MG-2025-0583</x:v>
      </x:c>
      <x:c r="B546" s="3" t="n">
        <x:v>45848.5</x:v>
      </x:c>
      <x:c r="C546" s="2" t="str">
        <x:v>Sample Customer 053</x:v>
      </x:c>
      <x:c r="D546" s="2" t="str">
        <x:v>Central Granger</x:v>
      </x:c>
      <x:c r="E546" s="2" t="str">
        <x:v>Lawn care</x:v>
      </x:c>
      <x:c r="F546" s="4" t="n">
        <x:v>70.12</x:v>
      </x:c>
      <x:c r="G546" s="4" t="n">
        <x:v>24</x:v>
      </x:c>
      <x:c r="H546" s="4" t="n">
        <x:v>2.97</x:v>
      </x:c>
      <x:c r="I546" s="4" t="n">
        <x:v>7.84</x:v>
      </x:c>
      <x:c r="J546" s="7" t="n">
        <x:v>1</x:v>
      </x:c>
      <x:c r="K546" s="2" t="str">
        <x:v>Check</x:v>
      </x:c>
      <x:c r="L546" s="5" t="n">
        <x:f>SUM(G546:I546)</x:f>
        <x:v>34.81</x:v>
      </x:c>
      <x:c r="M546" s="5" t="n">
        <x:f>F546-L546</x:f>
        <x:v>35.31</x:v>
      </x:c>
      <x:c r="N546" s="6" t="n">
        <x:f>IF(F546=0,0,M546/F546)</x:f>
        <x:v>0.503565316600114</x:v>
      </x:c>
    </x:row>
    <x:row r="547" ht="24" customHeight="1">
      <x:c r="A547" s="2" t="str">
        <x:v>MG-2025-0628</x:v>
      </x:c>
      <x:c r="B547" s="3" t="n">
        <x:v>45848.5</x:v>
      </x:c>
      <x:c r="C547" s="2" t="str">
        <x:v>Sample Customer 034</x:v>
      </x:c>
      <x:c r="D547" s="2" t="str">
        <x:v>Mishawaka area</x:v>
      </x:c>
      <x:c r="E547" s="2" t="str">
        <x:v>Lawn care</x:v>
      </x:c>
      <x:c r="F547" s="4" t="n">
        <x:v>52.34</x:v>
      </x:c>
      <x:c r="G547" s="4" t="n">
        <x:v>28.8</x:v>
      </x:c>
      <x:c r="H547" s="4" t="n">
        <x:v>2.63</x:v>
      </x:c>
      <x:c r="I547" s="4" t="n">
        <x:v>4.36</x:v>
      </x:c>
      <x:c r="J547" s="7" t="n">
        <x:v>1.2</x:v>
      </x:c>
      <x:c r="K547" s="2" t="str">
        <x:v>Bank transfer</x:v>
      </x:c>
      <x:c r="L547" s="5" t="n">
        <x:f>SUM(G547:I547)</x:f>
        <x:v>35.79</x:v>
      </x:c>
      <x:c r="M547" s="5" t="n">
        <x:f>F547-L547</x:f>
        <x:v>16.550000000000004</x:v>
      </x:c>
      <x:c r="N547" s="6" t="n">
        <x:f>IF(F547=0,0,M547/F547)</x:f>
        <x:v>0.31620175773786785</x:v>
      </x:c>
    </x:row>
    <x:row r="548" ht="24" customHeight="1">
      <x:c r="A548" s="2" t="str">
        <x:v>MG-2025-0551</x:v>
      </x:c>
      <x:c r="B548" s="3" t="n">
        <x:v>45849.5</x:v>
      </x:c>
      <x:c r="C548" s="2" t="str">
        <x:v>Sample Customer 084</x:v>
      </x:c>
      <x:c r="D548" s="2" t="str">
        <x:v>West Granger</x:v>
      </x:c>
      <x:c r="E548" s="2" t="str">
        <x:v>Lawn care</x:v>
      </x:c>
      <x:c r="F548" s="4" t="n">
        <x:v>61.27</x:v>
      </x:c>
      <x:c r="G548" s="4" t="n">
        <x:v>21.6</x:v>
      </x:c>
      <x:c r="H548" s="4" t="n">
        <x:v>1.7</x:v>
      </x:c>
      <x:c r="I548" s="4" t="n">
        <x:v>7.86</x:v>
      </x:c>
      <x:c r="J548" s="7" t="n">
        <x:v>0.9</x:v>
      </x:c>
      <x:c r="K548" s="2" t="str">
        <x:v>Check</x:v>
      </x:c>
      <x:c r="L548" s="5" t="n">
        <x:f>SUM(G548:I548)</x:f>
        <x:v>31.16</x:v>
      </x:c>
      <x:c r="M548" s="5" t="n">
        <x:f>F548-L548</x:f>
        <x:v>30.110000000000003</x:v>
      </x:c>
      <x:c r="N548" s="6" t="n">
        <x:f>IF(F548=0,0,M548/F548)</x:f>
        <x:v>0.4914313693487841</x:v>
      </x:c>
    </x:row>
    <x:row r="549" ht="24" customHeight="1">
      <x:c r="A549" s="2" t="str">
        <x:v>MG-2025-0594</x:v>
      </x:c>
      <x:c r="B549" s="3" t="n">
        <x:v>45849.5</x:v>
      </x:c>
      <x:c r="C549" s="2" t="str">
        <x:v>Sample Customer 074</x:v>
      </x:c>
      <x:c r="D549" s="2" t="str">
        <x:v>North Granger</x:v>
      </x:c>
      <x:c r="E549" s="2" t="str">
        <x:v>Lawn care</x:v>
      </x:c>
      <x:c r="F549" s="4" t="n">
        <x:v>57.69</x:v>
      </x:c>
      <x:c r="G549" s="4" t="n">
        <x:v>28.8</x:v>
      </x:c>
      <x:c r="H549" s="4" t="n">
        <x:v>2.44</x:v>
      </x:c>
      <x:c r="I549" s="4" t="n">
        <x:v>8.03</x:v>
      </x:c>
      <x:c r="J549" s="7" t="n">
        <x:v>1.2</x:v>
      </x:c>
      <x:c r="K549" s="2" t="str">
        <x:v>Card</x:v>
      </x:c>
      <x:c r="L549" s="5" t="n">
        <x:f>SUM(G549:I549)</x:f>
        <x:v>39.27</x:v>
      </x:c>
      <x:c r="M549" s="5" t="n">
        <x:f>F549-L549</x:f>
        <x:v>18.419999999999995</x:v>
      </x:c>
      <x:c r="N549" s="6" t="n">
        <x:f>IF(F549=0,0,M549/F549)</x:f>
        <x:v>0.31929277171086834</x:v>
      </x:c>
    </x:row>
    <x:row r="550" ht="24" customHeight="1">
      <x:c r="A550" s="2" t="str">
        <x:v>MG-2025-0648</x:v>
      </x:c>
      <x:c r="B550" s="3" t="n">
        <x:v>45849.5</x:v>
      </x:c>
      <x:c r="C550" s="2" t="str">
        <x:v>Sample Customer 057</x:v>
      </x:c>
      <x:c r="D550" s="2" t="str">
        <x:v>Central Granger</x:v>
      </x:c>
      <x:c r="E550" s="2" t="str">
        <x:v>Lawn care</x:v>
      </x:c>
      <x:c r="F550" s="4" t="n">
        <x:v>69.64</x:v>
      </x:c>
      <x:c r="G550" s="4" t="n">
        <x:v>28.8</x:v>
      </x:c>
      <x:c r="H550" s="4" t="n">
        <x:v>2.97</x:v>
      </x:c>
      <x:c r="I550" s="4" t="n">
        <x:v>8.44</x:v>
      </x:c>
      <x:c r="J550" s="7" t="n">
        <x:v>1.2</x:v>
      </x:c>
      <x:c r="K550" s="2" t="str">
        <x:v>Check</x:v>
      </x:c>
      <x:c r="L550" s="5" t="n">
        <x:f>SUM(G550:I550)</x:f>
        <x:v>40.21</x:v>
      </x:c>
      <x:c r="M550" s="5" t="n">
        <x:f>F550-L550</x:f>
        <x:v>29.43</x:v>
      </x:c>
      <x:c r="N550" s="6" t="n">
        <x:f>IF(F550=0,0,M550/F550)</x:f>
        <x:v>0.4226019529006318</x:v>
      </x:c>
    </x:row>
    <x:row r="551" ht="24" customHeight="1">
      <x:c r="A551" s="2" t="str">
        <x:v>MG-2025-0553</x:v>
      </x:c>
      <x:c r="B551" s="3" t="n">
        <x:v>45850.5</x:v>
      </x:c>
      <x:c r="C551" s="2" t="str">
        <x:v>Sample Customer 001</x:v>
      </x:c>
      <x:c r="D551" s="2" t="str">
        <x:v>East Granger</x:v>
      </x:c>
      <x:c r="E551" s="2" t="str">
        <x:v>Lawn care</x:v>
      </x:c>
      <x:c r="F551" s="4" t="n">
        <x:v>77.53</x:v>
      </x:c>
      <x:c r="G551" s="4" t="n">
        <x:v>31.2</x:v>
      </x:c>
      <x:c r="H551" s="4" t="n">
        <x:v>3.54</x:v>
      </x:c>
      <x:c r="I551" s="4" t="n">
        <x:v>5.77</x:v>
      </x:c>
      <x:c r="J551" s="7" t="n">
        <x:v>1.3</x:v>
      </x:c>
      <x:c r="K551" s="2" t="str">
        <x:v>Card</x:v>
      </x:c>
      <x:c r="L551" s="5" t="n">
        <x:f>SUM(G551:I551)</x:f>
        <x:v>40.510000000000005</x:v>
      </x:c>
      <x:c r="M551" s="5" t="n">
        <x:f>F551-L551</x:f>
        <x:v>37.019999999999996</x:v>
      </x:c>
      <x:c r="N551" s="6" t="n">
        <x:f>IF(F551=0,0,M551/F551)</x:f>
        <x:v>0.4774925835160582</x:v>
      </x:c>
    </x:row>
    <x:row r="552" ht="24" customHeight="1">
      <x:c r="A552" s="2" t="str">
        <x:v>MG-2025-0565</x:v>
      </x:c>
      <x:c r="B552" s="3" t="n">
        <x:v>45850.5</x:v>
      </x:c>
      <x:c r="C552" s="2" t="str">
        <x:v>Sample Customer 067</x:v>
      </x:c>
      <x:c r="D552" s="2" t="str">
        <x:v>Central Granger</x:v>
      </x:c>
      <x:c r="E552" s="2" t="str">
        <x:v>Lawn care</x:v>
      </x:c>
      <x:c r="F552" s="4" t="n">
        <x:v>83.61</x:v>
      </x:c>
      <x:c r="G552" s="4" t="n">
        <x:v>24</x:v>
      </x:c>
      <x:c r="H552" s="4" t="n">
        <x:v>3.03</x:v>
      </x:c>
      <x:c r="I552" s="4" t="n">
        <x:v>11.17</x:v>
      </x:c>
      <x:c r="J552" s="7" t="n">
        <x:v>1</x:v>
      </x:c>
      <x:c r="K552" s="2" t="str">
        <x:v>Bank transfer</x:v>
      </x:c>
      <x:c r="L552" s="5" t="n">
        <x:f>SUM(G552:I552)</x:f>
        <x:v>38.2</x:v>
      </x:c>
      <x:c r="M552" s="5" t="n">
        <x:f>F552-L552</x:f>
        <x:v>45.41</x:v>
      </x:c>
      <x:c r="N552" s="6" t="n">
        <x:f>IF(F552=0,0,M552/F552)</x:f>
        <x:v>0.54311685205119</x:v>
      </x:c>
    </x:row>
    <x:row r="553" ht="24" customHeight="1">
      <x:c r="A553" s="2" t="str">
        <x:v>MG-2025-0619</x:v>
      </x:c>
      <x:c r="B553" s="3" t="n">
        <x:v>45850.5</x:v>
      </x:c>
      <x:c r="C553" s="2" t="str">
        <x:v>Sample Customer 091</x:v>
      </x:c>
      <x:c r="D553" s="2" t="str">
        <x:v>Central Granger</x:v>
      </x:c>
      <x:c r="E553" s="2" t="str">
        <x:v>Lawn care</x:v>
      </x:c>
      <x:c r="F553" s="4" t="n">
        <x:v>72.95</x:v>
      </x:c>
      <x:c r="G553" s="4" t="n">
        <x:v>24</x:v>
      </x:c>
      <x:c r="H553" s="4" t="n">
        <x:v>2.76</x:v>
      </x:c>
      <x:c r="I553" s="4" t="n">
        <x:v>11.63</x:v>
      </x:c>
      <x:c r="J553" s="7" t="n">
        <x:v>1</x:v>
      </x:c>
      <x:c r="K553" s="2" t="str">
        <x:v>Check</x:v>
      </x:c>
      <x:c r="L553" s="5" t="n">
        <x:f>SUM(G553:I553)</x:f>
        <x:v>38.39</x:v>
      </x:c>
      <x:c r="M553" s="5" t="n">
        <x:f>F553-L553</x:f>
        <x:v>34.56</x:v>
      </x:c>
      <x:c r="N553" s="6" t="n">
        <x:f>IF(F553=0,0,M553/F553)</x:f>
        <x:v>0.4737491432488006</x:v>
      </x:c>
    </x:row>
    <x:row r="554" ht="24" customHeight="1">
      <x:c r="A554" s="2" t="str">
        <x:v>MG-2025-0627</x:v>
      </x:c>
      <x:c r="B554" s="3" t="n">
        <x:v>45850.5</x:v>
      </x:c>
      <x:c r="C554" s="2" t="str">
        <x:v>Sample Customer 069</x:v>
      </x:c>
      <x:c r="D554" s="2" t="str">
        <x:v>North Granger</x:v>
      </x:c>
      <x:c r="E554" s="2" t="str">
        <x:v>Lawn care</x:v>
      </x:c>
      <x:c r="F554" s="4" t="n">
        <x:v>63.28</x:v>
      </x:c>
      <x:c r="G554" s="4" t="n">
        <x:v>28.8</x:v>
      </x:c>
      <x:c r="H554" s="4" t="n">
        <x:v>3.3</x:v>
      </x:c>
      <x:c r="I554" s="4" t="n">
        <x:v>7.42</x:v>
      </x:c>
      <x:c r="J554" s="7" t="n">
        <x:v>1.2</x:v>
      </x:c>
      <x:c r="K554" s="2" t="str">
        <x:v>Bank transfer</x:v>
      </x:c>
      <x:c r="L554" s="5" t="n">
        <x:f>SUM(G554:I554)</x:f>
        <x:v>39.52</x:v>
      </x:c>
      <x:c r="M554" s="5" t="n">
        <x:f>F554-L554</x:f>
        <x:v>23.759999999999998</x:v>
      </x:c>
      <x:c r="N554" s="6" t="n">
        <x:f>IF(F554=0,0,M554/F554)</x:f>
        <x:v>0.37547408343868516</x:v>
      </x:c>
    </x:row>
    <x:row r="555" ht="24" customHeight="1">
      <x:c r="A555" s="2" t="str">
        <x:v>MG-2025-0646</x:v>
      </x:c>
      <x:c r="B555" s="3" t="n">
        <x:v>45850.5</x:v>
      </x:c>
      <x:c r="C555" s="2" t="str">
        <x:v>Sample Customer 102</x:v>
      </x:c>
      <x:c r="D555" s="2" t="str">
        <x:v>South Granger</x:v>
      </x:c>
      <x:c r="E555" s="2" t="str">
        <x:v>Lawn care</x:v>
      </x:c>
      <x:c r="F555" s="4" t="n">
        <x:v>67.85</x:v>
      </x:c>
      <x:c r="G555" s="4" t="n">
        <x:v>26.4</x:v>
      </x:c>
      <x:c r="H555" s="4" t="n">
        <x:v>2.87</x:v>
      </x:c>
      <x:c r="I555" s="4" t="n">
        <x:v>9.45</x:v>
      </x:c>
      <x:c r="J555" s="7" t="n">
        <x:v>1.1</x:v>
      </x:c>
      <x:c r="K555" s="2" t="str">
        <x:v>Bank transfer</x:v>
      </x:c>
      <x:c r="L555" s="5" t="n">
        <x:f>SUM(G555:I555)</x:f>
        <x:v>38.72</x:v>
      </x:c>
      <x:c r="M555" s="5" t="n">
        <x:f>F555-L555</x:f>
        <x:v>29.129999999999995</x:v>
      </x:c>
      <x:c r="N555" s="6" t="n">
        <x:f>IF(F555=0,0,M555/F555)</x:f>
        <x:v>0.4293294030950626</x:v>
      </x:c>
    </x:row>
    <x:row r="556" ht="24" customHeight="1">
      <x:c r="A556" s="2" t="str">
        <x:v>MG-2025-0514</x:v>
      </x:c>
      <x:c r="B556" s="3" t="n">
        <x:v>45851.5</x:v>
      </x:c>
      <x:c r="C556" s="2" t="str">
        <x:v>Sample Customer 065</x:v>
      </x:c>
      <x:c r="D556" s="2" t="str">
        <x:v>West Granger</x:v>
      </x:c>
      <x:c r="E556" s="2" t="str">
        <x:v>Seasonal cleanup</x:v>
      </x:c>
      <x:c r="F556" s="4" t="n">
        <x:v>292.71</x:v>
      </x:c>
      <x:c r="G556" s="4" t="n">
        <x:v>81.6</x:v>
      </x:c>
      <x:c r="H556" s="4" t="n">
        <x:v>13.96</x:v>
      </x:c>
      <x:c r="I556" s="4" t="n">
        <x:v>5.48</x:v>
      </x:c>
      <x:c r="J556" s="7" t="n">
        <x:v>3.4</x:v>
      </x:c>
      <x:c r="K556" s="2" t="str">
        <x:v>Bank transfer</x:v>
      </x:c>
      <x:c r="L556" s="5" t="n">
        <x:f>SUM(G556:I556)</x:f>
        <x:v>101.04</x:v>
      </x:c>
      <x:c r="M556" s="5" t="n">
        <x:f>F556-L556</x:f>
        <x:v>191.66999999999996</x:v>
      </x:c>
      <x:c r="N556" s="6" t="n">
        <x:f>IF(F556=0,0,M556/F556)</x:f>
        <x:v>0.6548119298964845</x:v>
      </x:c>
    </x:row>
    <x:row r="557" ht="24" customHeight="1">
      <x:c r="A557" s="2" t="str">
        <x:v>MG-2025-0527</x:v>
      </x:c>
      <x:c r="B557" s="3" t="n">
        <x:v>45851.5</x:v>
      </x:c>
      <x:c r="C557" s="2" t="str">
        <x:v>Sample Customer 058</x:v>
      </x:c>
      <x:c r="D557" s="2" t="str">
        <x:v>South Granger</x:v>
      </x:c>
      <x:c r="E557" s="2" t="str">
        <x:v>Lawn care</x:v>
      </x:c>
      <x:c r="F557" s="4" t="n">
        <x:v>74.19</x:v>
      </x:c>
      <x:c r="G557" s="4" t="n">
        <x:v>24</x:v>
      </x:c>
      <x:c r="H557" s="4" t="n">
        <x:v>2</x:v>
      </x:c>
      <x:c r="I557" s="4" t="n">
        <x:v>8.14</x:v>
      </x:c>
      <x:c r="J557" s="7" t="n">
        <x:v>1</x:v>
      </x:c>
      <x:c r="K557" s="2" t="str">
        <x:v>Card</x:v>
      </x:c>
      <x:c r="L557" s="5" t="n">
        <x:f>SUM(G557:I557)</x:f>
        <x:v>34.14</x:v>
      </x:c>
      <x:c r="M557" s="5" t="n">
        <x:f>F557-L557</x:f>
        <x:v>40.05</x:v>
      </x:c>
      <x:c r="N557" s="6" t="n">
        <x:f>IF(F557=0,0,M557/F557)</x:f>
        <x:v>0.5398301657905378</x:v>
      </x:c>
    </x:row>
    <x:row r="558" ht="24" customHeight="1">
      <x:c r="A558" s="2" t="str">
        <x:v>MG-2025-0540</x:v>
      </x:c>
      <x:c r="B558" s="3" t="n">
        <x:v>45851.5</x:v>
      </x:c>
      <x:c r="C558" s="2" t="str">
        <x:v>Sample Customer 072</x:v>
      </x:c>
      <x:c r="D558" s="2" t="str">
        <x:v>Mishawaka area</x:v>
      </x:c>
      <x:c r="E558" s="2" t="str">
        <x:v>Lawn care</x:v>
      </x:c>
      <x:c r="F558" s="4" t="n">
        <x:v>78.7</x:v>
      </x:c>
      <x:c r="G558" s="4" t="n">
        <x:v>36</x:v>
      </x:c>
      <x:c r="H558" s="4" t="n">
        <x:v>2.86</x:v>
      </x:c>
      <x:c r="I558" s="4" t="n">
        <x:v>7.51</x:v>
      </x:c>
      <x:c r="J558" s="7" t="n">
        <x:v>1.5</x:v>
      </x:c>
      <x:c r="K558" s="2" t="str">
        <x:v>Bank transfer</x:v>
      </x:c>
      <x:c r="L558" s="5" t="n">
        <x:f>SUM(G558:I558)</x:f>
        <x:v>46.37</x:v>
      </x:c>
      <x:c r="M558" s="5" t="n">
        <x:f>F558-L558</x:f>
        <x:v>32.330000000000005</x:v>
      </x:c>
      <x:c r="N558" s="6" t="n">
        <x:f>IF(F558=0,0,M558/F558)</x:f>
        <x:v>0.41080050825921227</x:v>
      </x:c>
    </x:row>
    <x:row r="559" ht="24" customHeight="1">
      <x:c r="A559" s="2" t="str">
        <x:v>MG-2025-0582</x:v>
      </x:c>
      <x:c r="B559" s="3" t="n">
        <x:v>45851.5</x:v>
      </x:c>
      <x:c r="C559" s="2" t="str">
        <x:v>Sample Customer 033</x:v>
      </x:c>
      <x:c r="D559" s="2" t="str">
        <x:v>East Granger</x:v>
      </x:c>
      <x:c r="E559" s="2" t="str">
        <x:v>Lawn care</x:v>
      </x:c>
      <x:c r="F559" s="4" t="n">
        <x:v>69.42</x:v>
      </x:c>
      <x:c r="G559" s="4" t="n">
        <x:v>28.8</x:v>
      </x:c>
      <x:c r="H559" s="4" t="n">
        <x:v>3.09</x:v>
      </x:c>
      <x:c r="I559" s="4" t="n">
        <x:v>12.92</x:v>
      </x:c>
      <x:c r="J559" s="7" t="n">
        <x:v>1.2</x:v>
      </x:c>
      <x:c r="K559" s="2" t="str">
        <x:v>Card</x:v>
      </x:c>
      <x:c r="L559" s="5" t="n">
        <x:f>SUM(G559:I559)</x:f>
        <x:v>44.81</x:v>
      </x:c>
      <x:c r="M559" s="5" t="n">
        <x:f>F559-L559</x:f>
        <x:v>24.61</x:v>
      </x:c>
      <x:c r="N559" s="6" t="n">
        <x:f>IF(F559=0,0,M559/F559)</x:f>
        <x:v>0.3545087870930567</x:v>
      </x:c>
    </x:row>
    <x:row r="560" ht="24" customHeight="1">
      <x:c r="A560" s="2" t="str">
        <x:v>MG-2025-0591</x:v>
      </x:c>
      <x:c r="B560" s="3" t="n">
        <x:v>45851.5</x:v>
      </x:c>
      <x:c r="C560" s="2" t="str">
        <x:v>Sample Customer 001</x:v>
      </x:c>
      <x:c r="D560" s="2" t="str">
        <x:v>East Granger</x:v>
      </x:c>
      <x:c r="E560" s="2" t="str">
        <x:v>Mulch &amp; planting</x:v>
      </x:c>
      <x:c r="F560" s="4" t="n">
        <x:v>548.22</x:v>
      </x:c>
      <x:c r="G560" s="4" t="n">
        <x:v>134.4</x:v>
      </x:c>
      <x:c r="H560" s="4" t="n">
        <x:v>83.29</x:v>
      </x:c>
      <x:c r="I560" s="4" t="n">
        <x:v>9.7</x:v>
      </x:c>
      <x:c r="J560" s="7" t="n">
        <x:v>5.6</x:v>
      </x:c>
      <x:c r="K560" s="2" t="str">
        <x:v>Check</x:v>
      </x:c>
      <x:c r="L560" s="5" t="n">
        <x:f>SUM(G560:I560)</x:f>
        <x:v>227.39</x:v>
      </x:c>
      <x:c r="M560" s="5" t="n">
        <x:f>F560-L560</x:f>
        <x:v>320.83000000000004</x:v>
      </x:c>
      <x:c r="N560" s="6" t="n">
        <x:f>IF(F560=0,0,M560/F560)</x:f>
        <x:v>0.5852212615373391</x:v>
      </x:c>
    </x:row>
    <x:row r="561" ht="24" customHeight="1">
      <x:c r="A561" s="2" t="str">
        <x:v>MG-2025-0605</x:v>
      </x:c>
      <x:c r="B561" s="3" t="n">
        <x:v>45851.5</x:v>
      </x:c>
      <x:c r="C561" s="2" t="str">
        <x:v>Sample Customer 017</x:v>
      </x:c>
      <x:c r="D561" s="2" t="str">
        <x:v>Central Granger</x:v>
      </x:c>
      <x:c r="E561" s="2" t="str">
        <x:v>Lawn care</x:v>
      </x:c>
      <x:c r="F561" s="4" t="n">
        <x:v>77.98</x:v>
      </x:c>
      <x:c r="G561" s="4" t="n">
        <x:v>28.8</x:v>
      </x:c>
      <x:c r="H561" s="4" t="n">
        <x:v>3.25</x:v>
      </x:c>
      <x:c r="I561" s="4" t="n">
        <x:v>8.02</x:v>
      </x:c>
      <x:c r="J561" s="7" t="n">
        <x:v>1.2</x:v>
      </x:c>
      <x:c r="K561" s="2" t="str">
        <x:v>Check</x:v>
      </x:c>
      <x:c r="L561" s="5" t="n">
        <x:f>SUM(G561:I561)</x:f>
        <x:v>40.06999999999999</x:v>
      </x:c>
      <x:c r="M561" s="5" t="n">
        <x:f>F561-L561</x:f>
        <x:v>37.91000000000001</x:v>
      </x:c>
      <x:c r="N561" s="6" t="n">
        <x:f>IF(F561=0,0,M561/F561)</x:f>
        <x:v>0.4861502949474225</x:v>
      </x:c>
    </x:row>
    <x:row r="562" ht="24" customHeight="1">
      <x:c r="A562" s="2" t="str">
        <x:v>MG-2025-0612</x:v>
      </x:c>
      <x:c r="B562" s="3" t="n">
        <x:v>45851.5</x:v>
      </x:c>
      <x:c r="C562" s="2" t="str">
        <x:v>Sample Customer 069</x:v>
      </x:c>
      <x:c r="D562" s="2" t="str">
        <x:v>North Granger</x:v>
      </x:c>
      <x:c r="E562" s="2" t="str">
        <x:v>Landscape installation</x:v>
      </x:c>
      <x:c r="F562" s="4" t="n">
        <x:v>1729.37</x:v>
      </x:c>
      <x:c r="G562" s="4" t="n">
        <x:v>271.2</x:v>
      </x:c>
      <x:c r="H562" s="4" t="n">
        <x:v>299.32</x:v>
      </x:c>
      <x:c r="I562" s="4" t="n">
        <x:v>8.68</x:v>
      </x:c>
      <x:c r="J562" s="7" t="n">
        <x:v>11.3</x:v>
      </x:c>
      <x:c r="K562" s="2" t="str">
        <x:v>Card</x:v>
      </x:c>
      <x:c r="L562" s="5" t="n">
        <x:f>SUM(G562:I562)</x:f>
        <x:v>579.1999999999999</x:v>
      </x:c>
      <x:c r="M562" s="5" t="n">
        <x:f>F562-L562</x:f>
        <x:v>1150.17</x:v>
      </x:c>
      <x:c r="N562" s="6" t="n">
        <x:f>IF(F562=0,0,M562/F562)</x:f>
        <x:v>0.6650803471784523</x:v>
      </x:c>
    </x:row>
    <x:row r="563" ht="24" customHeight="1">
      <x:c r="A563" s="2" t="str">
        <x:v>MG-2025-0630</x:v>
      </x:c>
      <x:c r="B563" s="3" t="n">
        <x:v>45851.5</x:v>
      </x:c>
      <x:c r="C563" s="2" t="str">
        <x:v>Sample Customer 077</x:v>
      </x:c>
      <x:c r="D563" s="2" t="str">
        <x:v>Mishawaka area</x:v>
      </x:c>
      <x:c r="E563" s="2" t="str">
        <x:v>Lawn care</x:v>
      </x:c>
      <x:c r="F563" s="4" t="n">
        <x:v>52.23</x:v>
      </x:c>
      <x:c r="G563" s="4" t="n">
        <x:v>26.4</x:v>
      </x:c>
      <x:c r="H563" s="4" t="n">
        <x:v>1.9</x:v>
      </x:c>
      <x:c r="I563" s="4" t="n">
        <x:v>8.61</x:v>
      </x:c>
      <x:c r="J563" s="7" t="n">
        <x:v>1.1</x:v>
      </x:c>
      <x:c r="K563" s="2" t="str">
        <x:v>Card</x:v>
      </x:c>
      <x:c r="L563" s="5" t="n">
        <x:f>SUM(G563:I563)</x:f>
        <x:v>36.91</x:v>
      </x:c>
      <x:c r="M563" s="5" t="n">
        <x:f>F563-L563</x:f>
        <x:v>15.32</x:v>
      </x:c>
      <x:c r="N563" s="6" t="n">
        <x:f>IF(F563=0,0,M563/F563)</x:f>
        <x:v>0.2933180164656328</x:v>
      </x:c>
    </x:row>
    <x:row r="564" ht="24" customHeight="1">
      <x:c r="A564" s="2" t="str">
        <x:v>MG-2025-0637</x:v>
      </x:c>
      <x:c r="B564" s="3" t="n">
        <x:v>45851.5</x:v>
      </x:c>
      <x:c r="C564" s="2" t="str">
        <x:v>Sample Customer 102</x:v>
      </x:c>
      <x:c r="D564" s="2" t="str">
        <x:v>South Granger</x:v>
      </x:c>
      <x:c r="E564" s="2" t="str">
        <x:v>Lawn care</x:v>
      </x:c>
      <x:c r="F564" s="4" t="n">
        <x:v>54.61</x:v>
      </x:c>
      <x:c r="G564" s="4" t="n">
        <x:v>33.6</x:v>
      </x:c>
      <x:c r="H564" s="4" t="n">
        <x:v>1.41</x:v>
      </x:c>
      <x:c r="I564" s="4" t="n">
        <x:v>5.67</x:v>
      </x:c>
      <x:c r="J564" s="7" t="n">
        <x:v>1.4</x:v>
      </x:c>
      <x:c r="K564" s="2" t="str">
        <x:v>Card</x:v>
      </x:c>
      <x:c r="L564" s="5" t="n">
        <x:f>SUM(G564:I564)</x:f>
        <x:v>40.68</x:v>
      </x:c>
      <x:c r="M564" s="5" t="n">
        <x:f>F564-L564</x:f>
        <x:v>13.93</x:v>
      </x:c>
      <x:c r="N564" s="6" t="n">
        <x:f>IF(F564=0,0,M564/F564)</x:f>
        <x:v>0.25508148690715987</x:v>
      </x:c>
    </x:row>
    <x:row r="565" ht="24" customHeight="1">
      <x:c r="A565" s="2" t="str">
        <x:v>MG-2025-0537</x:v>
      </x:c>
      <x:c r="B565" s="3" t="n">
        <x:v>45852.5</x:v>
      </x:c>
      <x:c r="C565" s="2" t="str">
        <x:v>Sample Customer 069</x:v>
      </x:c>
      <x:c r="D565" s="2" t="str">
        <x:v>North Granger</x:v>
      </x:c>
      <x:c r="E565" s="2" t="str">
        <x:v>Lawn care</x:v>
      </x:c>
      <x:c r="F565" s="4" t="n">
        <x:v>54.13</x:v>
      </x:c>
      <x:c r="G565" s="4" t="n">
        <x:v>31.2</x:v>
      </x:c>
      <x:c r="H565" s="4" t="n">
        <x:v>2.76</x:v>
      </x:c>
      <x:c r="I565" s="4" t="n">
        <x:v>11.65</x:v>
      </x:c>
      <x:c r="J565" s="7" t="n">
        <x:v>1.3</x:v>
      </x:c>
      <x:c r="K565" s="2" t="str">
        <x:v>Card</x:v>
      </x:c>
      <x:c r="L565" s="5" t="n">
        <x:f>SUM(G565:I565)</x:f>
        <x:v>45.61</x:v>
      </x:c>
      <x:c r="M565" s="5" t="n">
        <x:f>F565-L565</x:f>
        <x:v>8.520000000000003</x:v>
      </x:c>
      <x:c r="N565" s="6" t="n">
        <x:f>IF(F565=0,0,M565/F565)</x:f>
        <x:v>0.15739885460927402</x:v>
      </x:c>
    </x:row>
    <x:row r="566" ht="24" customHeight="1">
      <x:c r="A566" s="2" t="str">
        <x:v>MG-2025-0552</x:v>
      </x:c>
      <x:c r="B566" s="3" t="n">
        <x:v>45852.5</x:v>
      </x:c>
      <x:c r="C566" s="2" t="str">
        <x:v>Sample Customer 085</x:v>
      </x:c>
      <x:c r="D566" s="2" t="str">
        <x:v>North Granger</x:v>
      </x:c>
      <x:c r="E566" s="2" t="str">
        <x:v>Lawn care</x:v>
      </x:c>
      <x:c r="F566" s="4" t="n">
        <x:v>70.99</x:v>
      </x:c>
      <x:c r="G566" s="4" t="n">
        <x:v>28.8</x:v>
      </x:c>
      <x:c r="H566" s="4" t="n">
        <x:v>2.45</x:v>
      </x:c>
      <x:c r="I566" s="4" t="n">
        <x:v>6.16</x:v>
      </x:c>
      <x:c r="J566" s="7" t="n">
        <x:v>1.2</x:v>
      </x:c>
      <x:c r="K566" s="2" t="str">
        <x:v>Card</x:v>
      </x:c>
      <x:c r="L566" s="5" t="n">
        <x:f>SUM(G566:I566)</x:f>
        <x:v>37.41</x:v>
      </x:c>
      <x:c r="M566" s="5" t="n">
        <x:f>F566-L566</x:f>
        <x:v>33.58</x:v>
      </x:c>
      <x:c r="N566" s="6" t="n">
        <x:f>IF(F566=0,0,M566/F566)</x:f>
        <x:v>0.4730243696295253</x:v>
      </x:c>
    </x:row>
    <x:row r="567" ht="24" customHeight="1">
      <x:c r="A567" s="2" t="str">
        <x:v>MG-2025-0629</x:v>
      </x:c>
      <x:c r="B567" s="3" t="n">
        <x:v>45852.5</x:v>
      </x:c>
      <x:c r="C567" s="2" t="str">
        <x:v>Sample Customer 069</x:v>
      </x:c>
      <x:c r="D567" s="2" t="str">
        <x:v>North Granger</x:v>
      </x:c>
      <x:c r="E567" s="2" t="str">
        <x:v>Lawn care</x:v>
      </x:c>
      <x:c r="F567" s="4" t="n">
        <x:v>81.97</x:v>
      </x:c>
      <x:c r="G567" s="4" t="n">
        <x:v>36</x:v>
      </x:c>
      <x:c r="H567" s="4" t="n">
        <x:v>3.2</x:v>
      </x:c>
      <x:c r="I567" s="4" t="n">
        <x:v>3.09</x:v>
      </x:c>
      <x:c r="J567" s="7" t="n">
        <x:v>1.5</x:v>
      </x:c>
      <x:c r="K567" s="2" t="str">
        <x:v>Bank transfer</x:v>
      </x:c>
      <x:c r="L567" s="5" t="n">
        <x:f>SUM(G567:I567)</x:f>
        <x:v>42.290000000000006</x:v>
      </x:c>
      <x:c r="M567" s="5" t="n">
        <x:f>F567-L567</x:f>
        <x:v>39.67999999999999</x:v>
      </x:c>
      <x:c r="N567" s="6" t="n">
        <x:f>IF(F567=0,0,M567/F567)</x:f>
        <x:v>0.4840795412955959</x:v>
      </x:c>
    </x:row>
    <x:row r="568" ht="24" customHeight="1">
      <x:c r="A568" s="2" t="str">
        <x:v>MG-2025-0528</x:v>
      </x:c>
      <x:c r="B568" s="3" t="n">
        <x:v>45853.5</x:v>
      </x:c>
      <x:c r="C568" s="2" t="str">
        <x:v>Sample Customer 055</x:v>
      </x:c>
      <x:c r="D568" s="2" t="str">
        <x:v>South Granger</x:v>
      </x:c>
      <x:c r="E568" s="2" t="str">
        <x:v>Lawn care</x:v>
      </x:c>
      <x:c r="F568" s="4" t="n">
        <x:v>60.59</x:v>
      </x:c>
      <x:c r="G568" s="4" t="n">
        <x:v>21.6</x:v>
      </x:c>
      <x:c r="H568" s="4" t="n">
        <x:v>3.26</x:v>
      </x:c>
      <x:c r="I568" s="4" t="n">
        <x:v>3.06</x:v>
      </x:c>
      <x:c r="J568" s="7" t="n">
        <x:v>0.9</x:v>
      </x:c>
      <x:c r="K568" s="2" t="str">
        <x:v>Check</x:v>
      </x:c>
      <x:c r="L568" s="5" t="n">
        <x:f>SUM(G568:I568)</x:f>
        <x:v>27.919999999999998</x:v>
      </x:c>
      <x:c r="M568" s="5" t="n">
        <x:f>F568-L568</x:f>
        <x:v>32.67</x:v>
      </x:c>
      <x:c r="N568" s="6" t="n">
        <x:f>IF(F568=0,0,M568/F568)</x:f>
        <x:v>0.5391978874401716</x:v>
      </x:c>
    </x:row>
    <x:row r="569" ht="24" customHeight="1">
      <x:c r="A569" s="2" t="str">
        <x:v>MG-2025-0562</x:v>
      </x:c>
      <x:c r="B569" s="3" t="n">
        <x:v>45853.5</x:v>
      </x:c>
      <x:c r="C569" s="2" t="str">
        <x:v>Sample Customer 030</x:v>
      </x:c>
      <x:c r="D569" s="2" t="str">
        <x:v>East Granger</x:v>
      </x:c>
      <x:c r="E569" s="2" t="str">
        <x:v>Lawn care</x:v>
      </x:c>
      <x:c r="F569" s="4" t="n">
        <x:v>58.72</x:v>
      </x:c>
      <x:c r="G569" s="4" t="n">
        <x:v>36</x:v>
      </x:c>
      <x:c r="H569" s="4" t="n">
        <x:v>2.02</x:v>
      </x:c>
      <x:c r="I569" s="4" t="n">
        <x:v>7.7</x:v>
      </x:c>
      <x:c r="J569" s="7" t="n">
        <x:v>1.5</x:v>
      </x:c>
      <x:c r="K569" s="2" t="str">
        <x:v>Card</x:v>
      </x:c>
      <x:c r="L569" s="5" t="n">
        <x:f>SUM(G569:I569)</x:f>
        <x:v>45.720000000000006</x:v>
      </x:c>
      <x:c r="M569" s="5" t="n">
        <x:f>F569-L569</x:f>
        <x:v>12.999999999999993</x:v>
      </x:c>
      <x:c r="N569" s="6" t="n">
        <x:f>IF(F569=0,0,M569/F569)</x:f>
        <x:v>0.22138964577656664</x:v>
      </x:c>
    </x:row>
    <x:row r="570" ht="24" customHeight="1">
      <x:c r="A570" s="2" t="str">
        <x:v>MG-2025-0571</x:v>
      </x:c>
      <x:c r="B570" s="3" t="n">
        <x:v>45853.5</x:v>
      </x:c>
      <x:c r="C570" s="2" t="str">
        <x:v>Sample Customer 082</x:v>
      </x:c>
      <x:c r="D570" s="2" t="str">
        <x:v>Central Granger</x:v>
      </x:c>
      <x:c r="E570" s="2" t="str">
        <x:v>Lawn care</x:v>
      </x:c>
      <x:c r="F570" s="4" t="n">
        <x:v>75.39</x:v>
      </x:c>
      <x:c r="G570" s="4" t="n">
        <x:v>31.2</x:v>
      </x:c>
      <x:c r="H570" s="4" t="n">
        <x:v>2.36</x:v>
      </x:c>
      <x:c r="I570" s="4" t="n">
        <x:v>3.86</x:v>
      </x:c>
      <x:c r="J570" s="7" t="n">
        <x:v>1.3</x:v>
      </x:c>
      <x:c r="K570" s="2" t="str">
        <x:v>Check</x:v>
      </x:c>
      <x:c r="L570" s="5" t="n">
        <x:f>SUM(G570:I570)</x:f>
        <x:v>37.42</x:v>
      </x:c>
      <x:c r="M570" s="5" t="n">
        <x:f>F570-L570</x:f>
        <x:v>37.97</x:v>
      </x:c>
      <x:c r="N570" s="6" t="n">
        <x:f>IF(F570=0,0,M570/F570)</x:f>
        <x:v>0.503647698633771</x:v>
      </x:c>
    </x:row>
    <x:row r="571" ht="24" customHeight="1">
      <x:c r="A571" s="2" t="str">
        <x:v>MG-2025-0593</x:v>
      </x:c>
      <x:c r="B571" s="3" t="n">
        <x:v>45853.5</x:v>
      </x:c>
      <x:c r="C571" s="2" t="str">
        <x:v>Sample Customer 118</x:v>
      </x:c>
      <x:c r="D571" s="2" t="str">
        <x:v>East Granger</x:v>
      </x:c>
      <x:c r="E571" s="2" t="str">
        <x:v>Lawn care</x:v>
      </x:c>
      <x:c r="F571" s="4" t="n">
        <x:v>63.29</x:v>
      </x:c>
      <x:c r="G571" s="4" t="n">
        <x:v>33.6</x:v>
      </x:c>
      <x:c r="H571" s="4" t="n">
        <x:v>1.84</x:v>
      </x:c>
      <x:c r="I571" s="4" t="n">
        <x:v>12.63</x:v>
      </x:c>
      <x:c r="J571" s="7" t="n">
        <x:v>1.4</x:v>
      </x:c>
      <x:c r="K571" s="2" t="str">
        <x:v>Bank transfer</x:v>
      </x:c>
      <x:c r="L571" s="5" t="n">
        <x:f>SUM(G571:I571)</x:f>
        <x:v>48.07000000000001</x:v>
      </x:c>
      <x:c r="M571" s="5" t="n">
        <x:f>F571-L571</x:f>
        <x:v>15.219999999999992</x:v>
      </x:c>
      <x:c r="N571" s="6" t="n">
        <x:f>IF(F571=0,0,M571/F571)</x:f>
        <x:v>0.2404803286459155</x:v>
      </x:c>
    </x:row>
    <x:row r="572" ht="24" customHeight="1">
      <x:c r="A572" s="2" t="str">
        <x:v>MG-2025-0595</x:v>
      </x:c>
      <x:c r="B572" s="3" t="n">
        <x:v>45853.5</x:v>
      </x:c>
      <x:c r="C572" s="2" t="str">
        <x:v>Sample Customer 103</x:v>
      </x:c>
      <x:c r="D572" s="2" t="str">
        <x:v>South Granger</x:v>
      </x:c>
      <x:c r="E572" s="2" t="str">
        <x:v>Lawn care</x:v>
      </x:c>
      <x:c r="F572" s="4" t="n">
        <x:v>60.38</x:v>
      </x:c>
      <x:c r="G572" s="4" t="n">
        <x:v>28.8</x:v>
      </x:c>
      <x:c r="H572" s="4" t="n">
        <x:v>3.12</x:v>
      </x:c>
      <x:c r="I572" s="4" t="n">
        <x:v>5.5</x:v>
      </x:c>
      <x:c r="J572" s="7" t="n">
        <x:v>1.2</x:v>
      </x:c>
      <x:c r="K572" s="2" t="str">
        <x:v>Bank transfer</x:v>
      </x:c>
      <x:c r="L572" s="5" t="n">
        <x:f>SUM(G572:I572)</x:f>
        <x:v>37.42</x:v>
      </x:c>
      <x:c r="M572" s="5" t="n">
        <x:f>F572-L572</x:f>
        <x:v>22.96</x:v>
      </x:c>
      <x:c r="N572" s="6" t="n">
        <x:f>IF(F572=0,0,M572/F572)</x:f>
        <x:v>0.3802583636965883</x:v>
      </x:c>
    </x:row>
    <x:row r="573" ht="24" customHeight="1">
      <x:c r="A573" s="2" t="str">
        <x:v>MG-2025-0633</x:v>
      </x:c>
      <x:c r="B573" s="3" t="n">
        <x:v>45853.5</x:v>
      </x:c>
      <x:c r="C573" s="2" t="str">
        <x:v>Sample Customer 104</x:v>
      </x:c>
      <x:c r="D573" s="2" t="str">
        <x:v>East Granger</x:v>
      </x:c>
      <x:c r="E573" s="2" t="str">
        <x:v>Lawn care</x:v>
      </x:c>
      <x:c r="F573" s="4" t="n">
        <x:v>58.11</x:v>
      </x:c>
      <x:c r="G573" s="4" t="n">
        <x:v>21.6</x:v>
      </x:c>
      <x:c r="H573" s="4" t="n">
        <x:v>1.48</x:v>
      </x:c>
      <x:c r="I573" s="4" t="n">
        <x:v>4.1</x:v>
      </x:c>
      <x:c r="J573" s="7" t="n">
        <x:v>0.9</x:v>
      </x:c>
      <x:c r="K573" s="2" t="str">
        <x:v>Check</x:v>
      </x:c>
      <x:c r="L573" s="5" t="n">
        <x:f>SUM(G573:I573)</x:f>
        <x:v>27.18</x:v>
      </x:c>
      <x:c r="M573" s="5" t="n">
        <x:f>F573-L573</x:f>
        <x:v>30.93</x:v>
      </x:c>
      <x:c r="N573" s="6" t="n">
        <x:f>IF(F573=0,0,M573/F573)</x:f>
        <x:v>0.532266391326794</x:v>
      </x:c>
    </x:row>
    <x:row r="574" ht="24" customHeight="1">
      <x:c r="A574" s="2" t="str">
        <x:v>MG-2025-0636</x:v>
      </x:c>
      <x:c r="B574" s="3" t="n">
        <x:v>45853.5</x:v>
      </x:c>
      <x:c r="C574" s="2" t="str">
        <x:v>Sample Customer 002</x:v>
      </x:c>
      <x:c r="D574" s="2" t="str">
        <x:v>Central Granger</x:v>
      </x:c>
      <x:c r="E574" s="2" t="str">
        <x:v>Lawn care</x:v>
      </x:c>
      <x:c r="F574" s="4" t="n">
        <x:v>63.11</x:v>
      </x:c>
      <x:c r="G574" s="4" t="n">
        <x:v>24</x:v>
      </x:c>
      <x:c r="H574" s="4" t="n">
        <x:v>3.28</x:v>
      </x:c>
      <x:c r="I574" s="4" t="n">
        <x:v>12.98</x:v>
      </x:c>
      <x:c r="J574" s="7" t="n">
        <x:v>1</x:v>
      </x:c>
      <x:c r="K574" s="2" t="str">
        <x:v>Check</x:v>
      </x:c>
      <x:c r="L574" s="5" t="n">
        <x:f>SUM(G574:I574)</x:f>
        <x:v>40.260000000000005</x:v>
      </x:c>
      <x:c r="M574" s="5" t="n">
        <x:f>F574-L574</x:f>
        <x:v>22.849999999999994</x:v>
      </x:c>
      <x:c r="N574" s="6" t="n">
        <x:f>IF(F574=0,0,M574/F574)</x:f>
        <x:v>0.3620662335604499</x:v>
      </x:c>
    </x:row>
    <x:row r="575" ht="24" customHeight="1">
      <x:c r="A575" s="2" t="str">
        <x:v>MG-2025-0543</x:v>
      </x:c>
      <x:c r="B575" s="3" t="n">
        <x:v>45854.5</x:v>
      </x:c>
      <x:c r="C575" s="2" t="str">
        <x:v>Sample Customer 078</x:v>
      </x:c>
      <x:c r="D575" s="2" t="str">
        <x:v>North Granger</x:v>
      </x:c>
      <x:c r="E575" s="2" t="str">
        <x:v>Lawn care</x:v>
      </x:c>
      <x:c r="F575" s="4" t="n">
        <x:v>76.87</x:v>
      </x:c>
      <x:c r="G575" s="4" t="n">
        <x:v>26.4</x:v>
      </x:c>
      <x:c r="H575" s="4" t="n">
        <x:v>2.75</x:v>
      </x:c>
      <x:c r="I575" s="4" t="n">
        <x:v>9.61</x:v>
      </x:c>
      <x:c r="J575" s="7" t="n">
        <x:v>1.1</x:v>
      </x:c>
      <x:c r="K575" s="2" t="str">
        <x:v>Card</x:v>
      </x:c>
      <x:c r="L575" s="5" t="n">
        <x:f>SUM(G575:I575)</x:f>
        <x:v>38.76</x:v>
      </x:c>
      <x:c r="M575" s="5" t="n">
        <x:f>F575-L575</x:f>
        <x:v>38.11000000000001</x:v>
      </x:c>
      <x:c r="N575" s="6" t="n">
        <x:f>IF(F575=0,0,M575/F575)</x:f>
        <x:v>0.49577208273708867</x:v>
      </x:c>
    </x:row>
    <x:row r="576" ht="24" customHeight="1">
      <x:c r="A576" s="2" t="str">
        <x:v>MG-2025-0599</x:v>
      </x:c>
      <x:c r="B576" s="3" t="n">
        <x:v>45854.5</x:v>
      </x:c>
      <x:c r="C576" s="2" t="str">
        <x:v>Sample Customer 037</x:v>
      </x:c>
      <x:c r="D576" s="2" t="str">
        <x:v>West Granger</x:v>
      </x:c>
      <x:c r="E576" s="2" t="str">
        <x:v>Lawn care</x:v>
      </x:c>
      <x:c r="F576" s="4" t="n">
        <x:v>73.9</x:v>
      </x:c>
      <x:c r="G576" s="4" t="n">
        <x:v>33.6</x:v>
      </x:c>
      <x:c r="H576" s="4" t="n">
        <x:v>1.7</x:v>
      </x:c>
      <x:c r="I576" s="4" t="n">
        <x:v>12.31</x:v>
      </x:c>
      <x:c r="J576" s="7" t="n">
        <x:v>1.4</x:v>
      </x:c>
      <x:c r="K576" s="2" t="str">
        <x:v>Bank transfer</x:v>
      </x:c>
      <x:c r="L576" s="5" t="n">
        <x:f>SUM(G576:I576)</x:f>
        <x:v>47.61000000000001</x:v>
      </x:c>
      <x:c r="M576" s="5" t="n">
        <x:f>F576-L576</x:f>
        <x:v>26.29</x:v>
      </x:c>
      <x:c r="N576" s="6" t="n">
        <x:f>IF(F576=0,0,M576/F576)</x:f>
        <x:v>0.3557510148849797</x:v>
      </x:c>
    </x:row>
    <x:row r="577" ht="24" customHeight="1">
      <x:c r="A577" s="2" t="str">
        <x:v>MG-2025-0647</x:v>
      </x:c>
      <x:c r="B577" s="3" t="n">
        <x:v>45854.5</x:v>
      </x:c>
      <x:c r="C577" s="2" t="str">
        <x:v>Sample Customer 094</x:v>
      </x:c>
      <x:c r="D577" s="2" t="str">
        <x:v>North Granger</x:v>
      </x:c>
      <x:c r="E577" s="2" t="str">
        <x:v>Lawn care</x:v>
      </x:c>
      <x:c r="F577" s="4" t="n">
        <x:v>74.4</x:v>
      </x:c>
      <x:c r="G577" s="4" t="n">
        <x:v>26.4</x:v>
      </x:c>
      <x:c r="H577" s="4" t="n">
        <x:v>1.89</x:v>
      </x:c>
      <x:c r="I577" s="4" t="n">
        <x:v>11.99</x:v>
      </x:c>
      <x:c r="J577" s="7" t="n">
        <x:v>1.1</x:v>
      </x:c>
      <x:c r="K577" s="2" t="str">
        <x:v>Check</x:v>
      </x:c>
      <x:c r="L577" s="5" t="n">
        <x:f>SUM(G577:I577)</x:f>
        <x:v>40.28</x:v>
      </x:c>
      <x:c r="M577" s="5" t="n">
        <x:f>F577-L577</x:f>
        <x:v>34.120000000000005</x:v>
      </x:c>
      <x:c r="N577" s="6" t="n">
        <x:f>IF(F577=0,0,M577/F577)</x:f>
        <x:v>0.4586021505376344</x:v>
      </x:c>
    </x:row>
    <x:row r="578" ht="24" customHeight="1">
      <x:c r="A578" s="2" t="str">
        <x:v>MG-2025-0512</x:v>
      </x:c>
      <x:c r="B578" s="3" t="n">
        <x:v>45855.5</x:v>
      </x:c>
      <x:c r="C578" s="2" t="str">
        <x:v>Sample Customer 001</x:v>
      </x:c>
      <x:c r="D578" s="2" t="str">
        <x:v>East Granger</x:v>
      </x:c>
      <x:c r="E578" s="2" t="str">
        <x:v>Lawn care</x:v>
      </x:c>
      <x:c r="F578" s="4" t="n">
        <x:v>53.58</x:v>
      </x:c>
      <x:c r="G578" s="4" t="n">
        <x:v>36</x:v>
      </x:c>
      <x:c r="H578" s="4" t="n">
        <x:v>2.87</x:v>
      </x:c>
      <x:c r="I578" s="4" t="n">
        <x:v>7.83</x:v>
      </x:c>
      <x:c r="J578" s="7" t="n">
        <x:v>1.5</x:v>
      </x:c>
      <x:c r="K578" s="2" t="str">
        <x:v>Card</x:v>
      </x:c>
      <x:c r="L578" s="5" t="n">
        <x:f>SUM(G578:I578)</x:f>
        <x:v>46.699999999999996</x:v>
      </x:c>
      <x:c r="M578" s="5" t="n">
        <x:f>F578-L578</x:f>
        <x:v>6.880000000000003</x:v>
      </x:c>
      <x:c r="N578" s="6" t="n">
        <x:f>IF(F578=0,0,M578/F578)</x:f>
        <x:v>0.12840612168719676</x:v>
      </x:c>
    </x:row>
    <x:row r="579" ht="24" customHeight="1">
      <x:c r="A579" s="2" t="str">
        <x:v>MG-2025-0569</x:v>
      </x:c>
      <x:c r="B579" s="3" t="n">
        <x:v>45855.5</x:v>
      </x:c>
      <x:c r="C579" s="2" t="str">
        <x:v>Sample Customer 107</x:v>
      </x:c>
      <x:c r="D579" s="2" t="str">
        <x:v>Central Granger</x:v>
      </x:c>
      <x:c r="E579" s="2" t="str">
        <x:v>Lawn care</x:v>
      </x:c>
      <x:c r="F579" s="4" t="n">
        <x:v>59.92</x:v>
      </x:c>
      <x:c r="G579" s="4" t="n">
        <x:v>21.6</x:v>
      </x:c>
      <x:c r="H579" s="4" t="n">
        <x:v>2.62</x:v>
      </x:c>
      <x:c r="I579" s="4" t="n">
        <x:v>4.35</x:v>
      </x:c>
      <x:c r="J579" s="7" t="n">
        <x:v>0.9</x:v>
      </x:c>
      <x:c r="K579" s="2" t="str">
        <x:v>Card</x:v>
      </x:c>
      <x:c r="L579" s="5" t="n">
        <x:f>SUM(G579:I579)</x:f>
        <x:v>28.57</x:v>
      </x:c>
      <x:c r="M579" s="5" t="n">
        <x:f>F579-L579</x:f>
        <x:v>31.35</x:v>
      </x:c>
      <x:c r="N579" s="6" t="n">
        <x:f>IF(F579=0,0,M579/F579)</x:f>
        <x:v>0.5231975967957276</x:v>
      </x:c>
    </x:row>
    <x:row r="580" ht="24" customHeight="1">
      <x:c r="A580" s="2" t="str">
        <x:v>MG-2025-0580</x:v>
      </x:c>
      <x:c r="B580" s="3" t="n">
        <x:v>45855.5</x:v>
      </x:c>
      <x:c r="C580" s="2" t="str">
        <x:v>Sample Customer 053</x:v>
      </x:c>
      <x:c r="D580" s="2" t="str">
        <x:v>Central Granger</x:v>
      </x:c>
      <x:c r="E580" s="2" t="str">
        <x:v>Lawn care</x:v>
      </x:c>
      <x:c r="F580" s="4" t="n">
        <x:v>52.18</x:v>
      </x:c>
      <x:c r="G580" s="4" t="n">
        <x:v>33.6</x:v>
      </x:c>
      <x:c r="H580" s="4" t="n">
        <x:v>1.06</x:v>
      </x:c>
      <x:c r="I580" s="4" t="n">
        <x:v>8.23</x:v>
      </x:c>
      <x:c r="J580" s="7" t="n">
        <x:v>1.4</x:v>
      </x:c>
      <x:c r="K580" s="2" t="str">
        <x:v>Card</x:v>
      </x:c>
      <x:c r="L580" s="5" t="n">
        <x:f>SUM(G580:I580)</x:f>
        <x:v>42.89</x:v>
      </x:c>
      <x:c r="M580" s="5" t="n">
        <x:f>F580-L580</x:f>
        <x:v>9.29</x:v>
      </x:c>
      <x:c r="N580" s="6" t="n">
        <x:f>IF(F580=0,0,M580/F580)</x:f>
        <x:v>0.17803756228440012</x:v>
      </x:c>
    </x:row>
    <x:row r="581" ht="24" customHeight="1">
      <x:c r="A581" s="2" t="str">
        <x:v>MG-2025-0521</x:v>
      </x:c>
      <x:c r="B581" s="3" t="n">
        <x:v>45856.5</x:v>
      </x:c>
      <x:c r="C581" s="2" t="str">
        <x:v>Sample Customer 037</x:v>
      </x:c>
      <x:c r="D581" s="2" t="str">
        <x:v>West Granger</x:v>
      </x:c>
      <x:c r="E581" s="2" t="str">
        <x:v>Landscape installation</x:v>
      </x:c>
      <x:c r="F581" s="4" t="n">
        <x:v>1266.16</x:v>
      </x:c>
      <x:c r="G581" s="4" t="n">
        <x:v>228</x:v>
      </x:c>
      <x:c r="H581" s="4" t="n">
        <x:v>255.72</x:v>
      </x:c>
      <x:c r="I581" s="4" t="n">
        <x:v>5.04</x:v>
      </x:c>
      <x:c r="J581" s="7" t="n">
        <x:v>9.5</x:v>
      </x:c>
      <x:c r="K581" s="2" t="str">
        <x:v>Card</x:v>
      </x:c>
      <x:c r="L581" s="5" t="n">
        <x:f>SUM(G581:I581)</x:f>
        <x:v>488.76000000000005</x:v>
      </x:c>
      <x:c r="M581" s="5" t="n">
        <x:f>F581-L581</x:f>
        <x:v>777.4000000000001</x:v>
      </x:c>
      <x:c r="N581" s="6" t="n">
        <x:f>IF(F581=0,0,M581/F581)</x:f>
        <x:v>0.613982435079295</x:v>
      </x:c>
    </x:row>
    <x:row r="582" ht="24" customHeight="1">
      <x:c r="A582" s="2" t="str">
        <x:v>MG-2025-0532</x:v>
      </x:c>
      <x:c r="B582" s="3" t="n">
        <x:v>45856.5</x:v>
      </x:c>
      <x:c r="C582" s="2" t="str">
        <x:v>Sample Customer 085</x:v>
      </x:c>
      <x:c r="D582" s="2" t="str">
        <x:v>North Granger</x:v>
      </x:c>
      <x:c r="E582" s="2" t="str">
        <x:v>Lawn care</x:v>
      </x:c>
      <x:c r="F582" s="4" t="n">
        <x:v>63.73</x:v>
      </x:c>
      <x:c r="G582" s="4" t="n">
        <x:v>24</x:v>
      </x:c>
      <x:c r="H582" s="4" t="n">
        <x:v>3.19</x:v>
      </x:c>
      <x:c r="I582" s="4" t="n">
        <x:v>8.3</x:v>
      </x:c>
      <x:c r="J582" s="7" t="n">
        <x:v>1</x:v>
      </x:c>
      <x:c r="K582" s="2" t="str">
        <x:v>Check</x:v>
      </x:c>
      <x:c r="L582" s="5" t="n">
        <x:f>SUM(G582:I582)</x:f>
        <x:v>35.49</x:v>
      </x:c>
      <x:c r="M582" s="5" t="n">
        <x:f>F582-L582</x:f>
        <x:v>28.239999999999995</x:v>
      </x:c>
      <x:c r="N582" s="6" t="n">
        <x:f>IF(F582=0,0,M582/F582)</x:f>
        <x:v>0.44311941001098376</x:v>
      </x:c>
    </x:row>
    <x:row r="583" ht="24" customHeight="1">
      <x:c r="A583" s="2" t="str">
        <x:v>MG-2025-0546</x:v>
      </x:c>
      <x:c r="B583" s="3" t="n">
        <x:v>45856.5</x:v>
      </x:c>
      <x:c r="C583" s="2" t="str">
        <x:v>Sample Customer 071</x:v>
      </x:c>
      <x:c r="D583" s="2" t="str">
        <x:v>Central Granger</x:v>
      </x:c>
      <x:c r="E583" s="2" t="str">
        <x:v>Seasonal cleanup</x:v>
      </x:c>
      <x:c r="F583" s="4" t="n">
        <x:v>252.5</x:v>
      </x:c>
      <x:c r="G583" s="4" t="n">
        <x:v>55.2</x:v>
      </x:c>
      <x:c r="H583" s="4" t="n">
        <x:v>10.83</x:v>
      </x:c>
      <x:c r="I583" s="4" t="n">
        <x:v>6.94</x:v>
      </x:c>
      <x:c r="J583" s="7" t="n">
        <x:v>2.3</x:v>
      </x:c>
      <x:c r="K583" s="2" t="str">
        <x:v>Card</x:v>
      </x:c>
      <x:c r="L583" s="5" t="n">
        <x:f>SUM(G583:I583)</x:f>
        <x:v>72.97</x:v>
      </x:c>
      <x:c r="M583" s="5" t="n">
        <x:f>F583-L583</x:f>
        <x:v>179.53</x:v>
      </x:c>
      <x:c r="N583" s="6" t="n">
        <x:f>IF(F583=0,0,M583/F583)</x:f>
        <x:v>0.711009900990099</x:v>
      </x:c>
    </x:row>
    <x:row r="584" ht="24" customHeight="1">
      <x:c r="A584" s="2" t="str">
        <x:v>MG-2025-0554</x:v>
      </x:c>
      <x:c r="B584" s="3" t="n">
        <x:v>45856.5</x:v>
      </x:c>
      <x:c r="C584" s="2" t="str">
        <x:v>Sample Customer 087</x:v>
      </x:c>
      <x:c r="D584" s="2" t="str">
        <x:v>Mishawaka area</x:v>
      </x:c>
      <x:c r="E584" s="2" t="str">
        <x:v>Landscape installation</x:v>
      </x:c>
      <x:c r="F584" s="4" t="n">
        <x:v>1796.47</x:v>
      </x:c>
      <x:c r="G584" s="4" t="n">
        <x:v>302.4</x:v>
      </x:c>
      <x:c r="H584" s="4" t="n">
        <x:v>263.43</x:v>
      </x:c>
      <x:c r="I584" s="4" t="n">
        <x:v>6.05</x:v>
      </x:c>
      <x:c r="J584" s="7" t="n">
        <x:v>12.6</x:v>
      </x:c>
      <x:c r="K584" s="2" t="str">
        <x:v>Card</x:v>
      </x:c>
      <x:c r="L584" s="5" t="n">
        <x:f>SUM(G584:I584)</x:f>
        <x:v>571.8799999999999</x:v>
      </x:c>
      <x:c r="M584" s="5" t="n">
        <x:f>F584-L584</x:f>
        <x:v>1224.5900000000001</x:v>
      </x:c>
      <x:c r="N584" s="6" t="n">
        <x:f>IF(F584=0,0,M584/F584)</x:f>
        <x:v>0.6816645977945639</x:v>
      </x:c>
    </x:row>
    <x:row r="585" ht="24" customHeight="1">
      <x:c r="A585" s="2" t="str">
        <x:v>MG-2025-0557</x:v>
      </x:c>
      <x:c r="B585" s="3" t="n">
        <x:v>45856.5</x:v>
      </x:c>
      <x:c r="C585" s="2" t="str">
        <x:v>Sample Customer 075</x:v>
      </x:c>
      <x:c r="D585" s="2" t="str">
        <x:v>South Granger</x:v>
      </x:c>
      <x:c r="E585" s="2" t="str">
        <x:v>Lawn care</x:v>
      </x:c>
      <x:c r="F585" s="4" t="n">
        <x:v>71.18</x:v>
      </x:c>
      <x:c r="G585" s="4" t="n">
        <x:v>36</x:v>
      </x:c>
      <x:c r="H585" s="4" t="n">
        <x:v>2.99</x:v>
      </x:c>
      <x:c r="I585" s="4" t="n">
        <x:v>8.43</x:v>
      </x:c>
      <x:c r="J585" s="7" t="n">
        <x:v>1.5</x:v>
      </x:c>
      <x:c r="K585" s="2" t="str">
        <x:v>Bank transfer</x:v>
      </x:c>
      <x:c r="L585" s="5" t="n">
        <x:f>SUM(G585:I585)</x:f>
        <x:v>47.42</x:v>
      </x:c>
      <x:c r="M585" s="5" t="n">
        <x:f>F585-L585</x:f>
        <x:v>23.760000000000005</x:v>
      </x:c>
      <x:c r="N585" s="6" t="n">
        <x:f>IF(F585=0,0,M585/F585)</x:f>
        <x:v>0.333801629671256</x:v>
      </x:c>
    </x:row>
    <x:row r="586" ht="24" customHeight="1">
      <x:c r="A586" s="2" t="str">
        <x:v>MG-2025-0585</x:v>
      </x:c>
      <x:c r="B586" s="3" t="n">
        <x:v>45856.5</x:v>
      </x:c>
      <x:c r="C586" s="2" t="str">
        <x:v>Sample Customer 101</x:v>
      </x:c>
      <x:c r="D586" s="2" t="str">
        <x:v>Central Granger</x:v>
      </x:c>
      <x:c r="E586" s="2" t="str">
        <x:v>Landscape installation</x:v>
      </x:c>
      <x:c r="F586" s="4" t="n">
        <x:v>1277.3</x:v>
      </x:c>
      <x:c r="G586" s="4" t="n">
        <x:v>256.8</x:v>
      </x:c>
      <x:c r="H586" s="4" t="n">
        <x:v>194.24</x:v>
      </x:c>
      <x:c r="I586" s="4" t="n">
        <x:v>6.38</x:v>
      </x:c>
      <x:c r="J586" s="7" t="n">
        <x:v>10.7</x:v>
      </x:c>
      <x:c r="K586" s="2" t="str">
        <x:v>Check</x:v>
      </x:c>
      <x:c r="L586" s="5" t="n">
        <x:f>SUM(G586:I586)</x:f>
        <x:v>457.42</x:v>
      </x:c>
      <x:c r="M586" s="5" t="n">
        <x:f>F586-L586</x:f>
        <x:v>819.8799999999999</x:v>
      </x:c>
      <x:c r="N586" s="6" t="n">
        <x:f>IF(F586=0,0,M586/F586)</x:f>
        <x:v>0.6418852266499647</x:v>
      </x:c>
    </x:row>
    <x:row r="587" ht="24" customHeight="1">
      <x:c r="A587" s="2" t="str">
        <x:v>MG-2025-0634</x:v>
      </x:c>
      <x:c r="B587" s="3" t="n">
        <x:v>45856.5</x:v>
      </x:c>
      <x:c r="C587" s="2" t="str">
        <x:v>Sample Customer 058</x:v>
      </x:c>
      <x:c r="D587" s="2" t="str">
        <x:v>South Granger</x:v>
      </x:c>
      <x:c r="E587" s="2" t="str">
        <x:v>Lawn care</x:v>
      </x:c>
      <x:c r="F587" s="4" t="n">
        <x:v>72.24</x:v>
      </x:c>
      <x:c r="G587" s="4" t="n">
        <x:v>24</x:v>
      </x:c>
      <x:c r="H587" s="4" t="n">
        <x:v>1.5</x:v>
      </x:c>
      <x:c r="I587" s="4" t="n">
        <x:v>3.5</x:v>
      </x:c>
      <x:c r="J587" s="7" t="n">
        <x:v>1</x:v>
      </x:c>
      <x:c r="K587" s="2" t="str">
        <x:v>Card</x:v>
      </x:c>
      <x:c r="L587" s="5" t="n">
        <x:f>SUM(G587:I587)</x:f>
        <x:v>29</x:v>
      </x:c>
      <x:c r="M587" s="5" t="n">
        <x:f>F587-L587</x:f>
        <x:v>43.239999999999995</x:v>
      </x:c>
      <x:c r="N587" s="6" t="n">
        <x:f>IF(F587=0,0,M587/F587)</x:f>
        <x:v>0.5985603543743079</x:v>
      </x:c>
    </x:row>
    <x:row r="588" ht="24" customHeight="1">
      <x:c r="A588" s="2" t="str">
        <x:v>MG-2025-0518</x:v>
      </x:c>
      <x:c r="B588" s="3" t="n">
        <x:v>45857.5</x:v>
      </x:c>
      <x:c r="C588" s="2" t="str">
        <x:v>Sample Customer 070</x:v>
      </x:c>
      <x:c r="D588" s="2" t="str">
        <x:v>Central Granger</x:v>
      </x:c>
      <x:c r="E588" s="2" t="str">
        <x:v>Landscape installation</x:v>
      </x:c>
      <x:c r="F588" s="4" t="n">
        <x:v>1393.73</x:v>
      </x:c>
      <x:c r="G588" s="4" t="n">
        <x:v>237.6</x:v>
      </x:c>
      <x:c r="H588" s="4" t="n">
        <x:v>203.19</x:v>
      </x:c>
      <x:c r="I588" s="4" t="n">
        <x:v>7.8</x:v>
      </x:c>
      <x:c r="J588" s="7" t="n">
        <x:v>9.9</x:v>
      </x:c>
      <x:c r="K588" s="2" t="str">
        <x:v>Check</x:v>
      </x:c>
      <x:c r="L588" s="5" t="n">
        <x:f>SUM(G588:I588)</x:f>
        <x:v>448.59</x:v>
      </x:c>
      <x:c r="M588" s="5" t="n">
        <x:f>F588-L588</x:f>
        <x:v>945.1400000000001</x:v>
      </x:c>
      <x:c r="N588" s="6" t="n">
        <x:f>IF(F588=0,0,M588/F588)</x:f>
        <x:v>0.6781370853752162</x:v>
      </x:c>
    </x:row>
    <x:row r="589" ht="24" customHeight="1">
      <x:c r="A589" s="2" t="str">
        <x:v>MG-2025-0573</x:v>
      </x:c>
      <x:c r="B589" s="3" t="n">
        <x:v>45857.5</x:v>
      </x:c>
      <x:c r="C589" s="2" t="str">
        <x:v>Sample Customer 080</x:v>
      </x:c>
      <x:c r="D589" s="2" t="str">
        <x:v>Central Granger</x:v>
      </x:c>
      <x:c r="E589" s="2" t="str">
        <x:v>Landscape installation</x:v>
      </x:c>
      <x:c r="F589" s="4" t="n">
        <x:v>1351.78</x:v>
      </x:c>
      <x:c r="G589" s="4" t="n">
        <x:v>350.4</x:v>
      </x:c>
      <x:c r="H589" s="4" t="n">
        <x:v>195.4</x:v>
      </x:c>
      <x:c r="I589" s="4" t="n">
        <x:v>7.53</x:v>
      </x:c>
      <x:c r="J589" s="7" t="n">
        <x:v>14.6</x:v>
      </x:c>
      <x:c r="K589" s="2" t="str">
        <x:v>Card</x:v>
      </x:c>
      <x:c r="L589" s="5" t="n">
        <x:f>SUM(G589:I589)</x:f>
        <x:v>553.3299999999999</x:v>
      </x:c>
      <x:c r="M589" s="5" t="n">
        <x:f>F589-L589</x:f>
        <x:v>798.45</x:v>
      </x:c>
      <x:c r="N589" s="6" t="n">
        <x:f>IF(F589=0,0,M589/F589)</x:f>
        <x:v>0.5906656408587196</x:v>
      </x:c>
    </x:row>
    <x:row r="590" ht="24" customHeight="1">
      <x:c r="A590" s="2" t="str">
        <x:v>MG-2025-0578</x:v>
      </x:c>
      <x:c r="B590" s="3" t="n">
        <x:v>45857.5</x:v>
      </x:c>
      <x:c r="C590" s="2" t="str">
        <x:v>Sample Customer 102</x:v>
      </x:c>
      <x:c r="D590" s="2" t="str">
        <x:v>South Granger</x:v>
      </x:c>
      <x:c r="E590" s="2" t="str">
        <x:v>Seasonal cleanup</x:v>
      </x:c>
      <x:c r="F590" s="4" t="n">
        <x:v>282.83</x:v>
      </x:c>
      <x:c r="G590" s="4" t="n">
        <x:v>91.2</x:v>
      </x:c>
      <x:c r="H590" s="4" t="n">
        <x:v>15.93</x:v>
      </x:c>
      <x:c r="I590" s="4" t="n">
        <x:v>11.37</x:v>
      </x:c>
      <x:c r="J590" s="7" t="n">
        <x:v>3.8</x:v>
      </x:c>
      <x:c r="K590" s="2" t="str">
        <x:v>Card</x:v>
      </x:c>
      <x:c r="L590" s="5" t="n">
        <x:f>SUM(G590:I590)</x:f>
        <x:v>118.5</x:v>
      </x:c>
      <x:c r="M590" s="5" t="n">
        <x:f>F590-L590</x:f>
        <x:v>164.32999999999998</x:v>
      </x:c>
      <x:c r="N590" s="6" t="n">
        <x:f>IF(F590=0,0,M590/F590)</x:f>
        <x:v>0.5810204009475657</x:v>
      </x:c>
    </x:row>
    <x:row r="591" ht="24" customHeight="1">
      <x:c r="A591" s="2" t="str">
        <x:v>MG-2025-0504</x:v>
      </x:c>
      <x:c r="B591" s="3" t="n">
        <x:v>45858.5</x:v>
      </x:c>
      <x:c r="C591" s="2" t="str">
        <x:v>Sample Customer 052</x:v>
      </x:c>
      <x:c r="D591" s="2" t="str">
        <x:v>Central Granger</x:v>
      </x:c>
      <x:c r="E591" s="2" t="str">
        <x:v>Lawn care</x:v>
      </x:c>
      <x:c r="F591" s="4" t="n">
        <x:v>70.11</x:v>
      </x:c>
      <x:c r="G591" s="4" t="n">
        <x:v>19.2</x:v>
      </x:c>
      <x:c r="H591" s="4" t="n">
        <x:v>1.66</x:v>
      </x:c>
      <x:c r="I591" s="4" t="n">
        <x:v>9.04</x:v>
      </x:c>
      <x:c r="J591" s="7" t="n">
        <x:v>0.8</x:v>
      </x:c>
      <x:c r="K591" s="2" t="str">
        <x:v>Check</x:v>
      </x:c>
      <x:c r="L591" s="5" t="n">
        <x:f>SUM(G591:I591)</x:f>
        <x:v>29.9</x:v>
      </x:c>
      <x:c r="M591" s="5" t="n">
        <x:f>F591-L591</x:f>
        <x:v>40.21</x:v>
      </x:c>
      <x:c r="N591" s="6" t="n">
        <x:f>IF(F591=0,0,M591/F591)</x:f>
        <x:v>0.5735273142205106</x:v>
      </x:c>
    </x:row>
    <x:row r="592" ht="24" customHeight="1">
      <x:c r="A592" s="2" t="str">
        <x:v>MG-2025-0516</x:v>
      </x:c>
      <x:c r="B592" s="3" t="n">
        <x:v>45858.5</x:v>
      </x:c>
      <x:c r="C592" s="2" t="str">
        <x:v>Sample Customer 071</x:v>
      </x:c>
      <x:c r="D592" s="2" t="str">
        <x:v>Central Granger</x:v>
      </x:c>
      <x:c r="E592" s="2" t="str">
        <x:v>Seasonal cleanup</x:v>
      </x:c>
      <x:c r="F592" s="4" t="n">
        <x:v>335.22</x:v>
      </x:c>
      <x:c r="G592" s="4" t="n">
        <x:v>98.4</x:v>
      </x:c>
      <x:c r="H592" s="4" t="n">
        <x:v>15.19</x:v>
      </x:c>
      <x:c r="I592" s="4" t="n">
        <x:v>5.01</x:v>
      </x:c>
      <x:c r="J592" s="7" t="n">
        <x:v>4.1</x:v>
      </x:c>
      <x:c r="K592" s="2" t="str">
        <x:v>Check</x:v>
      </x:c>
      <x:c r="L592" s="5" t="n">
        <x:f>SUM(G592:I592)</x:f>
        <x:v>118.60000000000001</x:v>
      </x:c>
      <x:c r="M592" s="5" t="n">
        <x:f>F592-L592</x:f>
        <x:v>216.62</x:v>
      </x:c>
      <x:c r="N592" s="6" t="n">
        <x:f>IF(F592=0,0,M592/F592)</x:f>
        <x:v>0.646202493884613</x:v>
      </x:c>
    </x:row>
    <x:row r="593" ht="24" customHeight="1">
      <x:c r="A593" s="2" t="str">
        <x:v>MG-2025-0529</x:v>
      </x:c>
      <x:c r="B593" s="3" t="n">
        <x:v>45858.5</x:v>
      </x:c>
      <x:c r="C593" s="2" t="str">
        <x:v>Sample Customer 120</x:v>
      </x:c>
      <x:c r="D593" s="2" t="str">
        <x:v>Central Granger</x:v>
      </x:c>
      <x:c r="E593" s="2" t="str">
        <x:v>Lawn care</x:v>
      </x:c>
      <x:c r="F593" s="4" t="n">
        <x:v>57</x:v>
      </x:c>
      <x:c r="G593" s="4" t="n">
        <x:v>26.4</x:v>
      </x:c>
      <x:c r="H593" s="4" t="n">
        <x:v>1.26</x:v>
      </x:c>
      <x:c r="I593" s="4" t="n">
        <x:v>12.32</x:v>
      </x:c>
      <x:c r="J593" s="7" t="n">
        <x:v>1.1</x:v>
      </x:c>
      <x:c r="K593" s="2" t="str">
        <x:v>Check</x:v>
      </x:c>
      <x:c r="L593" s="5" t="n">
        <x:f>SUM(G593:I593)</x:f>
        <x:v>39.980000000000004</x:v>
      </x:c>
      <x:c r="M593" s="5" t="n">
        <x:f>F593-L593</x:f>
        <x:v>17.019999999999996</x:v>
      </x:c>
      <x:c r="N593" s="6" t="n">
        <x:f>IF(F593=0,0,M593/F593)</x:f>
        <x:v>0.2985964912280701</x:v>
      </x:c>
    </x:row>
    <x:row r="594" ht="24" customHeight="1">
      <x:c r="A594" s="2" t="str">
        <x:v>MG-2025-0570</x:v>
      </x:c>
      <x:c r="B594" s="3" t="n">
        <x:v>45858.5</x:v>
      </x:c>
      <x:c r="C594" s="2" t="str">
        <x:v>Sample Customer 115</x:v>
      </x:c>
      <x:c r="D594" s="2" t="str">
        <x:v>Mishawaka area</x:v>
      </x:c>
      <x:c r="E594" s="2" t="str">
        <x:v>Lawn care</x:v>
      </x:c>
      <x:c r="F594" s="4" t="n">
        <x:v>53.82</x:v>
      </x:c>
      <x:c r="G594" s="4" t="n">
        <x:v>24</x:v>
      </x:c>
      <x:c r="H594" s="4" t="n">
        <x:v>1.46</x:v>
      </x:c>
      <x:c r="I594" s="4" t="n">
        <x:v>12.58</x:v>
      </x:c>
      <x:c r="J594" s="7" t="n">
        <x:v>1</x:v>
      </x:c>
      <x:c r="K594" s="2" t="str">
        <x:v>Check</x:v>
      </x:c>
      <x:c r="L594" s="5" t="n">
        <x:f>SUM(G594:I594)</x:f>
        <x:v>38.04</x:v>
      </x:c>
      <x:c r="M594" s="5" t="n">
        <x:f>F594-L594</x:f>
        <x:v>15.780000000000001</x:v>
      </x:c>
      <x:c r="N594" s="6" t="n">
        <x:f>IF(F594=0,0,M594/F594)</x:f>
        <x:v>0.2931995540691193</x:v>
      </x:c>
    </x:row>
    <x:row r="595" ht="24" customHeight="1">
      <x:c r="A595" s="2" t="str">
        <x:v>MG-2025-0602</x:v>
      </x:c>
      <x:c r="B595" s="3" t="n">
        <x:v>45858.5</x:v>
      </x:c>
      <x:c r="C595" s="2" t="str">
        <x:v>Sample Customer 046</x:v>
      </x:c>
      <x:c r="D595" s="2" t="str">
        <x:v>Central Granger</x:v>
      </x:c>
      <x:c r="E595" s="2" t="str">
        <x:v>Lawn care</x:v>
      </x:c>
      <x:c r="F595" s="4" t="n">
        <x:v>55.47</x:v>
      </x:c>
      <x:c r="G595" s="4" t="n">
        <x:v>36</x:v>
      </x:c>
      <x:c r="H595" s="4" t="n">
        <x:v>2.61</x:v>
      </x:c>
      <x:c r="I595" s="4" t="n">
        <x:v>9.63</x:v>
      </x:c>
      <x:c r="J595" s="7" t="n">
        <x:v>1.5</x:v>
      </x:c>
      <x:c r="K595" s="2" t="str">
        <x:v>Card</x:v>
      </x:c>
      <x:c r="L595" s="5" t="n">
        <x:f>SUM(G595:I595)</x:f>
        <x:v>48.24</x:v>
      </x:c>
      <x:c r="M595" s="5" t="n">
        <x:f>F595-L595</x:f>
        <x:v>7.229999999999997</x:v>
      </x:c>
      <x:c r="N595" s="6" t="n">
        <x:f>IF(F595=0,0,M595/F595)</x:f>
        <x:v>0.13034072471606267</x:v>
      </x:c>
    </x:row>
    <x:row r="596" ht="24" customHeight="1">
      <x:c r="A596" s="2" t="str">
        <x:v>MG-2025-0616</x:v>
      </x:c>
      <x:c r="B596" s="3" t="n">
        <x:v>45858.5</x:v>
      </x:c>
      <x:c r="C596" s="2" t="str">
        <x:v>Sample Customer 046</x:v>
      </x:c>
      <x:c r="D596" s="2" t="str">
        <x:v>Central Granger</x:v>
      </x:c>
      <x:c r="E596" s="2" t="str">
        <x:v>Lawn care</x:v>
      </x:c>
      <x:c r="F596" s="4" t="n">
        <x:v>68.59</x:v>
      </x:c>
      <x:c r="G596" s="4" t="n">
        <x:v>33.6</x:v>
      </x:c>
      <x:c r="H596" s="4" t="n">
        <x:v>2.6</x:v>
      </x:c>
      <x:c r="I596" s="4" t="n">
        <x:v>3.78</x:v>
      </x:c>
      <x:c r="J596" s="7" t="n">
        <x:v>1.4</x:v>
      </x:c>
      <x:c r="K596" s="2" t="str">
        <x:v>Bank transfer</x:v>
      </x:c>
      <x:c r="L596" s="5" t="n">
        <x:f>SUM(G596:I596)</x:f>
        <x:v>39.980000000000004</x:v>
      </x:c>
      <x:c r="M596" s="5" t="n">
        <x:f>F596-L596</x:f>
        <x:v>28.61</x:v>
      </x:c>
      <x:c r="N596" s="6" t="n">
        <x:f>IF(F596=0,0,M596/F596)</x:f>
        <x:v>0.4171161976964572</x:v>
      </x:c>
    </x:row>
    <x:row r="597" ht="24" customHeight="1">
      <x:c r="A597" s="2" t="str">
        <x:v>MG-2025-0622</x:v>
      </x:c>
      <x:c r="B597" s="3" t="n">
        <x:v>45858.5</x:v>
      </x:c>
      <x:c r="C597" s="2" t="str">
        <x:v>Sample Customer 071</x:v>
      </x:c>
      <x:c r="D597" s="2" t="str">
        <x:v>Central Granger</x:v>
      </x:c>
      <x:c r="E597" s="2" t="str">
        <x:v>Lawn care</x:v>
      </x:c>
      <x:c r="F597" s="4" t="n">
        <x:v>77.06</x:v>
      </x:c>
      <x:c r="G597" s="4" t="n">
        <x:v>28.8</x:v>
      </x:c>
      <x:c r="H597" s="4" t="n">
        <x:v>4.61</x:v>
      </x:c>
      <x:c r="I597" s="4" t="n">
        <x:v>4.04</x:v>
      </x:c>
      <x:c r="J597" s="7" t="n">
        <x:v>1.2</x:v>
      </x:c>
      <x:c r="K597" s="2" t="str">
        <x:v>Card</x:v>
      </x:c>
      <x:c r="L597" s="5" t="n">
        <x:f>SUM(G597:I597)</x:f>
        <x:v>37.45</x:v>
      </x:c>
      <x:c r="M597" s="5" t="n">
        <x:f>F597-L597</x:f>
        <x:v>39.61</x:v>
      </x:c>
      <x:c r="N597" s="6" t="n">
        <x:f>IF(F597=0,0,M597/F597)</x:f>
        <x:v>0.5140150532052945</x:v>
      </x:c>
    </x:row>
    <x:row r="598" ht="24" customHeight="1">
      <x:c r="A598" s="2" t="str">
        <x:v>MG-2025-0507</x:v>
      </x:c>
      <x:c r="B598" s="3" t="n">
        <x:v>45859.5</x:v>
      </x:c>
      <x:c r="C598" s="2" t="str">
        <x:v>Sample Customer 092</x:v>
      </x:c>
      <x:c r="D598" s="2" t="str">
        <x:v>East Granger</x:v>
      </x:c>
      <x:c r="E598" s="2" t="str">
        <x:v>Lawn care</x:v>
      </x:c>
      <x:c r="F598" s="4" t="n">
        <x:v>55.17</x:v>
      </x:c>
      <x:c r="G598" s="4" t="n">
        <x:v>31.2</x:v>
      </x:c>
      <x:c r="H598" s="4" t="n">
        <x:v>1.11</x:v>
      </x:c>
      <x:c r="I598" s="4" t="n">
        <x:v>6.55</x:v>
      </x:c>
      <x:c r="J598" s="7" t="n">
        <x:v>1.3</x:v>
      </x:c>
      <x:c r="K598" s="2" t="str">
        <x:v>Bank transfer</x:v>
      </x:c>
      <x:c r="L598" s="5" t="n">
        <x:f>SUM(G598:I598)</x:f>
        <x:v>38.86</x:v>
      </x:c>
      <x:c r="M598" s="5" t="n">
        <x:f>F598-L598</x:f>
        <x:v>16.310000000000002</x:v>
      </x:c>
      <x:c r="N598" s="6" t="n">
        <x:f>IF(F598=0,0,M598/F598)</x:f>
        <x:v>0.29563168388617006</x:v>
      </x:c>
    </x:row>
    <x:row r="599" ht="24" customHeight="1">
      <x:c r="A599" s="2" t="str">
        <x:v>MG-2025-0544</x:v>
      </x:c>
      <x:c r="B599" s="3" t="n">
        <x:v>45859.5</x:v>
      </x:c>
      <x:c r="C599" s="2" t="str">
        <x:v>Sample Customer 069</x:v>
      </x:c>
      <x:c r="D599" s="2" t="str">
        <x:v>North Granger</x:v>
      </x:c>
      <x:c r="E599" s="2" t="str">
        <x:v>Lawn care</x:v>
      </x:c>
      <x:c r="F599" s="4" t="n">
        <x:v>76.27</x:v>
      </x:c>
      <x:c r="G599" s="4" t="n">
        <x:v>33.6</x:v>
      </x:c>
      <x:c r="H599" s="4" t="n">
        <x:v>4.12</x:v>
      </x:c>
      <x:c r="I599" s="4" t="n">
        <x:v>5.95</x:v>
      </x:c>
      <x:c r="J599" s="7" t="n">
        <x:v>1.4</x:v>
      </x:c>
      <x:c r="K599" s="2" t="str">
        <x:v>Card</x:v>
      </x:c>
      <x:c r="L599" s="5" t="n">
        <x:f>SUM(G599:I599)</x:f>
        <x:v>43.67</x:v>
      </x:c>
      <x:c r="M599" s="5" t="n">
        <x:f>F599-L599</x:f>
        <x:v>32.599999999999994</x:v>
      </x:c>
      <x:c r="N599" s="6" t="n">
        <x:f>IF(F599=0,0,M599/F599)</x:f>
        <x:v>0.4274288711157729</x:v>
      </x:c>
    </x:row>
    <x:row r="600" ht="24" customHeight="1">
      <x:c r="A600" s="2" t="str">
        <x:v>MG-2025-0581</x:v>
      </x:c>
      <x:c r="B600" s="3" t="n">
        <x:v>45859.5</x:v>
      </x:c>
      <x:c r="C600" s="2" t="str">
        <x:v>Sample Customer 049</x:v>
      </x:c>
      <x:c r="D600" s="2" t="str">
        <x:v>East Granger</x:v>
      </x:c>
      <x:c r="E600" s="2" t="str">
        <x:v>Landscape installation</x:v>
      </x:c>
      <x:c r="F600" s="4" t="n">
        <x:v>1658.63</x:v>
      </x:c>
      <x:c r="G600" s="4" t="n">
        <x:v>276</x:v>
      </x:c>
      <x:c r="H600" s="4" t="n">
        <x:v>243.98</x:v>
      </x:c>
      <x:c r="I600" s="4" t="n">
        <x:v>4.55</x:v>
      </x:c>
      <x:c r="J600" s="7" t="n">
        <x:v>11.5</x:v>
      </x:c>
      <x:c r="K600" s="2" t="str">
        <x:v>Check</x:v>
      </x:c>
      <x:c r="L600" s="5" t="n">
        <x:f>SUM(G600:I600)</x:f>
        <x:v>524.53</x:v>
      </x:c>
      <x:c r="M600" s="5" t="n">
        <x:f>F600-L600</x:f>
        <x:v>1134.1000000000001</x:v>
      </x:c>
      <x:c r="N600" s="6" t="n">
        <x:f>IF(F600=0,0,M600/F600)</x:f>
        <x:v>0.6837570766234784</x:v>
      </x:c>
    </x:row>
    <x:row r="601" ht="24" customHeight="1">
      <x:c r="A601" s="2" t="str">
        <x:v>MG-2025-0611</x:v>
      </x:c>
      <x:c r="B601" s="3" t="n">
        <x:v>45859.5</x:v>
      </x:c>
      <x:c r="C601" s="2" t="str">
        <x:v>Sample Customer 020</x:v>
      </x:c>
      <x:c r="D601" s="2" t="str">
        <x:v>Central Granger</x:v>
      </x:c>
      <x:c r="E601" s="2" t="str">
        <x:v>Lawn care</x:v>
      </x:c>
      <x:c r="F601" s="4" t="n">
        <x:v>52.32</x:v>
      </x:c>
      <x:c r="G601" s="4" t="n">
        <x:v>26.4</x:v>
      </x:c>
      <x:c r="H601" s="4" t="n">
        <x:v>1.33</x:v>
      </x:c>
      <x:c r="I601" s="4" t="n">
        <x:v>11.93</x:v>
      </x:c>
      <x:c r="J601" s="7" t="n">
        <x:v>1.1</x:v>
      </x:c>
      <x:c r="K601" s="2" t="str">
        <x:v>Check</x:v>
      </x:c>
      <x:c r="L601" s="5" t="n">
        <x:f>SUM(G601:I601)</x:f>
        <x:v>39.66</x:v>
      </x:c>
      <x:c r="M601" s="5" t="n">
        <x:f>F601-L601</x:f>
        <x:v>12.660000000000004</x:v>
      </x:c>
      <x:c r="N601" s="6" t="n">
        <x:f>IF(F601=0,0,M601/F601)</x:f>
        <x:v>0.24197247706422026</x:v>
      </x:c>
    </x:row>
    <x:row r="602" ht="24" customHeight="1">
      <x:c r="A602" s="2" t="str">
        <x:v>MG-2025-0617</x:v>
      </x:c>
      <x:c r="B602" s="3" t="n">
        <x:v>45859.5</x:v>
      </x:c>
      <x:c r="C602" s="2" t="str">
        <x:v>Sample Customer 060</x:v>
      </x:c>
      <x:c r="D602" s="2" t="str">
        <x:v>North Granger</x:v>
      </x:c>
      <x:c r="E602" s="2" t="str">
        <x:v>Landscape installation</x:v>
      </x:c>
      <x:c r="F602" s="4" t="n">
        <x:v>1265.02</x:v>
      </x:c>
      <x:c r="G602" s="4" t="n">
        <x:v>247.2</x:v>
      </x:c>
      <x:c r="H602" s="4" t="n">
        <x:v>259.33</x:v>
      </x:c>
      <x:c r="I602" s="4" t="n">
        <x:v>6.37</x:v>
      </x:c>
      <x:c r="J602" s="7" t="n">
        <x:v>10.3</x:v>
      </x:c>
      <x:c r="K602" s="2" t="str">
        <x:v>Check</x:v>
      </x:c>
      <x:c r="L602" s="5" t="n">
        <x:f>SUM(G602:I602)</x:f>
        <x:v>512.9</x:v>
      </x:c>
      <x:c r="M602" s="5" t="n">
        <x:f>F602-L602</x:f>
        <x:v>752.12</x:v>
      </x:c>
      <x:c r="N602" s="6" t="n">
        <x:f>IF(F602=0,0,M602/F602)</x:f>
        <x:v>0.5945518647926515</x:v>
      </x:c>
    </x:row>
    <x:row r="603" ht="24" customHeight="1">
      <x:c r="A603" s="2" t="str">
        <x:v>MG-2025-0618</x:v>
      </x:c>
      <x:c r="B603" s="3" t="n">
        <x:v>45859.5</x:v>
      </x:c>
      <x:c r="C603" s="2" t="str">
        <x:v>Sample Customer 074</x:v>
      </x:c>
      <x:c r="D603" s="2" t="str">
        <x:v>North Granger</x:v>
      </x:c>
      <x:c r="E603" s="2" t="str">
        <x:v>Lawn care</x:v>
      </x:c>
      <x:c r="F603" s="4" t="n">
        <x:v>81.48</x:v>
      </x:c>
      <x:c r="G603" s="4" t="n">
        <x:v>21.6</x:v>
      </x:c>
      <x:c r="H603" s="4" t="n">
        <x:v>2.75</x:v>
      </x:c>
      <x:c r="I603" s="4" t="n">
        <x:v>6.13</x:v>
      </x:c>
      <x:c r="J603" s="7" t="n">
        <x:v>0.9</x:v>
      </x:c>
      <x:c r="K603" s="2" t="str">
        <x:v>Bank transfer</x:v>
      </x:c>
      <x:c r="L603" s="5" t="n">
        <x:f>SUM(G603:I603)</x:f>
        <x:v>30.48</x:v>
      </x:c>
      <x:c r="M603" s="5" t="n">
        <x:f>F603-L603</x:f>
        <x:v>51</x:v>
      </x:c>
      <x:c r="N603" s="6" t="n">
        <x:f>IF(F603=0,0,M603/F603)</x:f>
        <x:v>0.625920471281296</x:v>
      </x:c>
    </x:row>
    <x:row r="604" ht="24" customHeight="1">
      <x:c r="A604" s="2" t="str">
        <x:v>MG-2025-0623</x:v>
      </x:c>
      <x:c r="B604" s="3" t="n">
        <x:v>45859.5</x:v>
      </x:c>
      <x:c r="C604" s="2" t="str">
        <x:v>Sample Customer 011</x:v>
      </x:c>
      <x:c r="D604" s="2" t="str">
        <x:v>Central Granger</x:v>
      </x:c>
      <x:c r="E604" s="2" t="str">
        <x:v>Landscape installation</x:v>
      </x:c>
      <x:c r="F604" s="4" t="n">
        <x:v>1801.97</x:v>
      </x:c>
      <x:c r="G604" s="4" t="n">
        <x:v>273.6</x:v>
      </x:c>
      <x:c r="H604" s="4" t="n">
        <x:v>238.15</x:v>
      </x:c>
      <x:c r="I604" s="4" t="n">
        <x:v>5.84</x:v>
      </x:c>
      <x:c r="J604" s="7" t="n">
        <x:v>11.4</x:v>
      </x:c>
      <x:c r="K604" s="2" t="str">
        <x:v>Card</x:v>
      </x:c>
      <x:c r="L604" s="5" t="n">
        <x:f>SUM(G604:I604)</x:f>
        <x:v>517.59</x:v>
      </x:c>
      <x:c r="M604" s="5" t="n">
        <x:f>F604-L604</x:f>
        <x:v>1284.38</x:v>
      </x:c>
      <x:c r="N604" s="6" t="n">
        <x:f>IF(F604=0,0,M604/F604)</x:f>
        <x:v>0.7127643634466723</x:v>
      </x:c>
    </x:row>
    <x:row r="605" ht="24" customHeight="1">
      <x:c r="A605" s="2" t="str">
        <x:v>MG-2025-0626</x:v>
      </x:c>
      <x:c r="B605" s="3" t="n">
        <x:v>45859.5</x:v>
      </x:c>
      <x:c r="C605" s="2" t="str">
        <x:v>Sample Customer 023</x:v>
      </x:c>
      <x:c r="D605" s="2" t="str">
        <x:v>North Granger</x:v>
      </x:c>
      <x:c r="E605" s="2" t="str">
        <x:v>Lawn care</x:v>
      </x:c>
      <x:c r="F605" s="4" t="n">
        <x:v>66.84</x:v>
      </x:c>
      <x:c r="G605" s="4" t="n">
        <x:v>33.6</x:v>
      </x:c>
      <x:c r="H605" s="4" t="n">
        <x:v>3.68</x:v>
      </x:c>
      <x:c r="I605" s="4" t="n">
        <x:v>7.35</x:v>
      </x:c>
      <x:c r="J605" s="7" t="n">
        <x:v>1.4</x:v>
      </x:c>
      <x:c r="K605" s="2" t="str">
        <x:v>Check</x:v>
      </x:c>
      <x:c r="L605" s="5" t="n">
        <x:f>SUM(G605:I605)</x:f>
        <x:v>44.63</x:v>
      </x:c>
      <x:c r="M605" s="5" t="n">
        <x:f>F605-L605</x:f>
        <x:v>22.21</x:v>
      </x:c>
      <x:c r="N605" s="6" t="n">
        <x:f>IF(F605=0,0,M605/F605)</x:f>
        <x:v>0.33228605625374025</x:v>
      </x:c>
    </x:row>
    <x:row r="606" ht="24" customHeight="1">
      <x:c r="A606" s="2" t="str">
        <x:v>MG-2025-0631</x:v>
      </x:c>
      <x:c r="B606" s="3" t="n">
        <x:v>45859.5</x:v>
      </x:c>
      <x:c r="C606" s="2" t="str">
        <x:v>Sample Customer 021</x:v>
      </x:c>
      <x:c r="D606" s="2" t="str">
        <x:v>West Granger</x:v>
      </x:c>
      <x:c r="E606" s="2" t="str">
        <x:v>Landscape installation</x:v>
      </x:c>
      <x:c r="F606" s="4" t="n">
        <x:v>1628.34</x:v>
      </x:c>
      <x:c r="G606" s="4" t="n">
        <x:v>372</x:v>
      </x:c>
      <x:c r="H606" s="4" t="n">
        <x:v>209.53</x:v>
      </x:c>
      <x:c r="I606" s="4" t="n">
        <x:v>3.79</x:v>
      </x:c>
      <x:c r="J606" s="7" t="n">
        <x:v>15.5</x:v>
      </x:c>
      <x:c r="K606" s="2" t="str">
        <x:v>Card</x:v>
      </x:c>
      <x:c r="L606" s="5" t="n">
        <x:f>SUM(G606:I606)</x:f>
        <x:v>585.3199999999999</x:v>
      </x:c>
      <x:c r="M606" s="5" t="n">
        <x:f>F606-L606</x:f>
        <x:v>1043.02</x:v>
      </x:c>
      <x:c r="N606" s="6" t="n">
        <x:f>IF(F606=0,0,M606/F606)</x:f>
        <x:v>0.6405419015684686</x:v>
      </x:c>
    </x:row>
    <x:row r="607" ht="24" customHeight="1">
      <x:c r="A607" s="2" t="str">
        <x:v>MG-2025-0506</x:v>
      </x:c>
      <x:c r="B607" s="3" t="n">
        <x:v>45860.5</x:v>
      </x:c>
      <x:c r="C607" s="2" t="str">
        <x:v>Sample Customer 105</x:v>
      </x:c>
      <x:c r="D607" s="2" t="str">
        <x:v>Central Granger</x:v>
      </x:c>
      <x:c r="E607" s="2" t="str">
        <x:v>Lawn care</x:v>
      </x:c>
      <x:c r="F607" s="4" t="n">
        <x:v>66.77</x:v>
      </x:c>
      <x:c r="G607" s="4" t="n">
        <x:v>28.8</x:v>
      </x:c>
      <x:c r="H607" s="4" t="n">
        <x:v>2.99</x:v>
      </x:c>
      <x:c r="I607" s="4" t="n">
        <x:v>7.73</x:v>
      </x:c>
      <x:c r="J607" s="7" t="n">
        <x:v>1.2</x:v>
      </x:c>
      <x:c r="K607" s="2" t="str">
        <x:v>Bank transfer</x:v>
      </x:c>
      <x:c r="L607" s="5" t="n">
        <x:f>SUM(G607:I607)</x:f>
        <x:v>39.519999999999996</x:v>
      </x:c>
      <x:c r="M607" s="5" t="n">
        <x:f>F607-L607</x:f>
        <x:v>27.25</x:v>
      </x:c>
      <x:c r="N607" s="6" t="n">
        <x:f>IF(F607=0,0,M607/F607)</x:f>
        <x:v>0.4081174180020968</x:v>
      </x:c>
    </x:row>
    <x:row r="608" ht="24" customHeight="1">
      <x:c r="A608" s="2" t="str">
        <x:v>MG-2025-0542</x:v>
      </x:c>
      <x:c r="B608" s="3" t="n">
        <x:v>45860.5</x:v>
      </x:c>
      <x:c r="C608" s="2" t="str">
        <x:v>Sample Customer 075</x:v>
      </x:c>
      <x:c r="D608" s="2" t="str">
        <x:v>South Granger</x:v>
      </x:c>
      <x:c r="E608" s="2" t="str">
        <x:v>Lawn care</x:v>
      </x:c>
      <x:c r="F608" s="4" t="n">
        <x:v>79.57</x:v>
      </x:c>
      <x:c r="G608" s="4" t="n">
        <x:v>26.4</x:v>
      </x:c>
      <x:c r="H608" s="4" t="n">
        <x:v>3.19</x:v>
      </x:c>
      <x:c r="I608" s="4" t="n">
        <x:v>5.9</x:v>
      </x:c>
      <x:c r="J608" s="7" t="n">
        <x:v>1.1</x:v>
      </x:c>
      <x:c r="K608" s="2" t="str">
        <x:v>Bank transfer</x:v>
      </x:c>
      <x:c r="L608" s="5" t="n">
        <x:f>SUM(G608:I608)</x:f>
        <x:v>35.49</x:v>
      </x:c>
      <x:c r="M608" s="5" t="n">
        <x:f>F608-L608</x:f>
        <x:v>44.07999999999999</x:v>
      </x:c>
      <x:c r="N608" s="6" t="n">
        <x:f>IF(F608=0,0,M608/F608)</x:f>
        <x:v>0.5539776297599597</x:v>
      </x:c>
    </x:row>
    <x:row r="609" ht="24" customHeight="1">
      <x:c r="A609" s="2" t="str">
        <x:v>MG-2025-0560</x:v>
      </x:c>
      <x:c r="B609" s="3" t="n">
        <x:v>45860.5</x:v>
      </x:c>
      <x:c r="C609" s="2" t="str">
        <x:v>Sample Customer 088</x:v>
      </x:c>
      <x:c r="D609" s="2" t="str">
        <x:v>East Granger</x:v>
      </x:c>
      <x:c r="E609" s="2" t="str">
        <x:v>Lawn care</x:v>
      </x:c>
      <x:c r="F609" s="4" t="n">
        <x:v>68.71</x:v>
      </x:c>
      <x:c r="G609" s="4" t="n">
        <x:v>26.4</x:v>
      </x:c>
      <x:c r="H609" s="4" t="n">
        <x:v>1.87</x:v>
      </x:c>
      <x:c r="I609" s="4" t="n">
        <x:v>12.49</x:v>
      </x:c>
      <x:c r="J609" s="7" t="n">
        <x:v>1.1</x:v>
      </x:c>
      <x:c r="K609" s="2" t="str">
        <x:v>Card</x:v>
      </x:c>
      <x:c r="L609" s="5" t="n">
        <x:f>SUM(G609:I609)</x:f>
        <x:v>40.76</x:v>
      </x:c>
      <x:c r="M609" s="5" t="n">
        <x:f>F609-L609</x:f>
        <x:v>27.949999999999996</x:v>
      </x:c>
      <x:c r="N609" s="6" t="n">
        <x:f>IF(F609=0,0,M609/F609)</x:f>
        <x:v>0.4067821277834376</x:v>
      </x:c>
    </x:row>
    <x:row r="610" ht="24" customHeight="1">
      <x:c r="A610" s="2" t="str">
        <x:v>MG-2025-0567</x:v>
      </x:c>
      <x:c r="B610" s="3" t="n">
        <x:v>45860.5</x:v>
      </x:c>
      <x:c r="C610" s="2" t="str">
        <x:v>Sample Customer 083</x:v>
      </x:c>
      <x:c r="D610" s="2" t="str">
        <x:v>East Granger</x:v>
      </x:c>
      <x:c r="E610" s="2" t="str">
        <x:v>Lawn care</x:v>
      </x:c>
      <x:c r="F610" s="4" t="n">
        <x:v>56.88</x:v>
      </x:c>
      <x:c r="G610" s="4" t="n">
        <x:v>21.6</x:v>
      </x:c>
      <x:c r="H610" s="4" t="n">
        <x:v>2.51</x:v>
      </x:c>
      <x:c r="I610" s="4" t="n">
        <x:v>11.17</x:v>
      </x:c>
      <x:c r="J610" s="7" t="n">
        <x:v>0.9</x:v>
      </x:c>
      <x:c r="K610" s="2" t="str">
        <x:v>Card</x:v>
      </x:c>
      <x:c r="L610" s="5" t="n">
        <x:f>SUM(G610:I610)</x:f>
        <x:v>35.28</x:v>
      </x:c>
      <x:c r="M610" s="5" t="n">
        <x:f>F610-L610</x:f>
        <x:v>21.6</x:v>
      </x:c>
      <x:c r="N610" s="6" t="n">
        <x:f>IF(F610=0,0,M610/F610)</x:f>
        <x:v>0.379746835443038</x:v>
      </x:c>
    </x:row>
    <x:row r="611" ht="24" customHeight="1">
      <x:c r="A611" s="2" t="str">
        <x:v>MG-2025-0574</x:v>
      </x:c>
      <x:c r="B611" s="3" t="n">
        <x:v>45860.5</x:v>
      </x:c>
      <x:c r="C611" s="2" t="str">
        <x:v>Sample Customer 030</x:v>
      </x:c>
      <x:c r="D611" s="2" t="str">
        <x:v>East Granger</x:v>
      </x:c>
      <x:c r="E611" s="2" t="str">
        <x:v>Lawn care</x:v>
      </x:c>
      <x:c r="F611" s="4" t="n">
        <x:v>56.3</x:v>
      </x:c>
      <x:c r="G611" s="4" t="n">
        <x:v>19.2</x:v>
      </x:c>
      <x:c r="H611" s="4" t="n">
        <x:v>2.3</x:v>
      </x:c>
      <x:c r="I611" s="4" t="n">
        <x:v>12.09</x:v>
      </x:c>
      <x:c r="J611" s="7" t="n">
        <x:v>0.8</x:v>
      </x:c>
      <x:c r="K611" s="2" t="str">
        <x:v>Bank transfer</x:v>
      </x:c>
      <x:c r="L611" s="5" t="n">
        <x:f>SUM(G611:I611)</x:f>
        <x:v>33.59</x:v>
      </x:c>
      <x:c r="M611" s="5" t="n">
        <x:f>F611-L611</x:f>
        <x:v>22.709999999999994</x:v>
      </x:c>
      <x:c r="N611" s="6" t="n">
        <x:f>IF(F611=0,0,M611/F611)</x:f>
        <x:v>0.4033747779751331</x:v>
      </x:c>
    </x:row>
    <x:row r="612" ht="24" customHeight="1">
      <x:c r="A612" s="2" t="str">
        <x:v>MG-2025-0597</x:v>
      </x:c>
      <x:c r="B612" s="3" t="n">
        <x:v>45860.5</x:v>
      </x:c>
      <x:c r="C612" s="2" t="str">
        <x:v>Sample Customer 111</x:v>
      </x:c>
      <x:c r="D612" s="2" t="str">
        <x:v>West Granger</x:v>
      </x:c>
      <x:c r="E612" s="2" t="str">
        <x:v>Lawn care</x:v>
      </x:c>
      <x:c r="F612" s="4" t="n">
        <x:v>55.78</x:v>
      </x:c>
      <x:c r="G612" s="4" t="n">
        <x:v>21.6</x:v>
      </x:c>
      <x:c r="H612" s="4" t="n">
        <x:v>2.53</x:v>
      </x:c>
      <x:c r="I612" s="4" t="n">
        <x:v>12.94</x:v>
      </x:c>
      <x:c r="J612" s="7" t="n">
        <x:v>0.9</x:v>
      </x:c>
      <x:c r="K612" s="2" t="str">
        <x:v>Check</x:v>
      </x:c>
      <x:c r="L612" s="5" t="n">
        <x:f>SUM(G612:I612)</x:f>
        <x:v>37.07</x:v>
      </x:c>
      <x:c r="M612" s="5" t="n">
        <x:f>F612-L612</x:f>
        <x:v>18.71</x:v>
      </x:c>
      <x:c r="N612" s="6" t="n">
        <x:f>IF(F612=0,0,M612/F612)</x:f>
        <x:v>0.3354248834707781</x:v>
      </x:c>
    </x:row>
    <x:row r="613" ht="24" customHeight="1">
      <x:c r="A613" s="2" t="str">
        <x:v>MG-2025-0644</x:v>
      </x:c>
      <x:c r="B613" s="3" t="n">
        <x:v>45860.5</x:v>
      </x:c>
      <x:c r="C613" s="2" t="str">
        <x:v>Sample Customer 061</x:v>
      </x:c>
      <x:c r="D613" s="2" t="str">
        <x:v>Mishawaka area</x:v>
      </x:c>
      <x:c r="E613" s="2" t="str">
        <x:v>Landscape installation</x:v>
      </x:c>
      <x:c r="F613" s="4" t="n">
        <x:v>1272.37</x:v>
      </x:c>
      <x:c r="G613" s="4" t="n">
        <x:v>360</x:v>
      </x:c>
      <x:c r="H613" s="4" t="n">
        <x:v>168.38</x:v>
      </x:c>
      <x:c r="I613" s="4" t="n">
        <x:v>8</x:v>
      </x:c>
      <x:c r="J613" s="7" t="n">
        <x:v>15</x:v>
      </x:c>
      <x:c r="K613" s="2" t="str">
        <x:v>Check</x:v>
      </x:c>
      <x:c r="L613" s="5" t="n">
        <x:f>SUM(G613:I613)</x:f>
        <x:v>536.38</x:v>
      </x:c>
      <x:c r="M613" s="5" t="n">
        <x:f>F613-L613</x:f>
        <x:v>735.9899999999999</x:v>
      </x:c>
      <x:c r="N613" s="6" t="n">
        <x:f>IF(F613=0,0,M613/F613)</x:f>
        <x:v>0.5784402335798549</x:v>
      </x:c>
    </x:row>
    <x:row r="614" ht="24" customHeight="1">
      <x:c r="A614" s="2" t="str">
        <x:v>MG-2025-0651</x:v>
      </x:c>
      <x:c r="B614" s="3" t="n">
        <x:v>45860.5</x:v>
      </x:c>
      <x:c r="C614" s="2" t="str">
        <x:v>Sample Customer 114</x:v>
      </x:c>
      <x:c r="D614" s="2" t="str">
        <x:v>Central Granger</x:v>
      </x:c>
      <x:c r="E614" s="2" t="str">
        <x:v>Lawn care</x:v>
      </x:c>
      <x:c r="F614" s="4" t="n">
        <x:v>79.85</x:v>
      </x:c>
      <x:c r="G614" s="4" t="n">
        <x:v>33.6</x:v>
      </x:c>
      <x:c r="H614" s="4" t="n">
        <x:v>2.36</x:v>
      </x:c>
      <x:c r="I614" s="4" t="n">
        <x:v>10.21</x:v>
      </x:c>
      <x:c r="J614" s="7" t="n">
        <x:v>1.4</x:v>
      </x:c>
      <x:c r="K614" s="2" t="str">
        <x:v>Check</x:v>
      </x:c>
      <x:c r="L614" s="5" t="n">
        <x:f>SUM(G614:I614)</x:f>
        <x:v>46.17</x:v>
      </x:c>
      <x:c r="M614" s="5" t="n">
        <x:f>F614-L614</x:f>
        <x:v>33.67999999999999</x:v>
      </x:c>
      <x:c r="N614" s="6" t="n">
        <x:f>IF(F614=0,0,M614/F614)</x:f>
        <x:v>0.4217908578584846</x:v>
      </x:c>
    </x:row>
    <x:row r="615" ht="24" customHeight="1">
      <x:c r="A615" s="2" t="str">
        <x:v>MG-2025-0508</x:v>
      </x:c>
      <x:c r="B615" s="3" t="n">
        <x:v>45861.5</x:v>
      </x:c>
      <x:c r="C615" s="2" t="str">
        <x:v>Sample Customer 071</x:v>
      </x:c>
      <x:c r="D615" s="2" t="str">
        <x:v>Central Granger</x:v>
      </x:c>
      <x:c r="E615" s="2" t="str">
        <x:v>Lawn care</x:v>
      </x:c>
      <x:c r="F615" s="4" t="n">
        <x:v>74.82</x:v>
      </x:c>
      <x:c r="G615" s="4" t="n">
        <x:v>21.6</x:v>
      </x:c>
      <x:c r="H615" s="4" t="n">
        <x:v>1.99</x:v>
      </x:c>
      <x:c r="I615" s="4" t="n">
        <x:v>4.4</x:v>
      </x:c>
      <x:c r="J615" s="7" t="n">
        <x:v>0.9</x:v>
      </x:c>
      <x:c r="K615" s="2" t="str">
        <x:v>Check</x:v>
      </x:c>
      <x:c r="L615" s="5" t="n">
        <x:f>SUM(G615:I615)</x:f>
        <x:v>27.990000000000002</x:v>
      </x:c>
      <x:c r="M615" s="5" t="n">
        <x:f>F615-L615</x:f>
        <x:v>46.82999999999999</x:v>
      </x:c>
      <x:c r="N615" s="6" t="n">
        <x:f>IF(F615=0,0,M615/F615)</x:f>
        <x:v>0.6259021651964715</x:v>
      </x:c>
    </x:row>
    <x:row r="616" ht="24" customHeight="1">
      <x:c r="A616" s="2" t="str">
        <x:v>MG-2025-0525</x:v>
      </x:c>
      <x:c r="B616" s="3" t="n">
        <x:v>45861.5</x:v>
      </x:c>
      <x:c r="C616" s="2" t="str">
        <x:v>Sample Customer 026</x:v>
      </x:c>
      <x:c r="D616" s="2" t="str">
        <x:v>North Granger</x:v>
      </x:c>
      <x:c r="E616" s="2" t="str">
        <x:v>Landscape installation</x:v>
      </x:c>
      <x:c r="F616" s="4" t="n">
        <x:v>1726.17</x:v>
      </x:c>
      <x:c r="G616" s="4" t="n">
        <x:v>379.2</x:v>
      </x:c>
      <x:c r="H616" s="4" t="n">
        <x:v>358.87</x:v>
      </x:c>
      <x:c r="I616" s="4" t="n">
        <x:v>12.11</x:v>
      </x:c>
      <x:c r="J616" s="7" t="n">
        <x:v>15.8</x:v>
      </x:c>
      <x:c r="K616" s="2" t="str">
        <x:v>Check</x:v>
      </x:c>
      <x:c r="L616" s="5" t="n">
        <x:f>SUM(G616:I616)</x:f>
        <x:v>750.18</x:v>
      </x:c>
      <x:c r="M616" s="5" t="n">
        <x:f>F616-L616</x:f>
        <x:v>975.9900000000001</x:v>
      </x:c>
      <x:c r="N616" s="6" t="n">
        <x:f>IF(F616=0,0,M616/F616)</x:f>
        <x:v>0.565407810354716</x:v>
      </x:c>
    </x:row>
    <x:row r="617" ht="24" customHeight="1">
      <x:c r="A617" s="2" t="str">
        <x:v>MG-2025-0608</x:v>
      </x:c>
      <x:c r="B617" s="3" t="n">
        <x:v>45861.5</x:v>
      </x:c>
      <x:c r="C617" s="2" t="str">
        <x:v>Sample Customer 035</x:v>
      </x:c>
      <x:c r="D617" s="2" t="str">
        <x:v>North Granger</x:v>
      </x:c>
      <x:c r="E617" s="2" t="str">
        <x:v>Lawn care</x:v>
      </x:c>
      <x:c r="F617" s="4" t="n">
        <x:v>71.93</x:v>
      </x:c>
      <x:c r="G617" s="4" t="n">
        <x:v>26.4</x:v>
      </x:c>
      <x:c r="H617" s="4" t="n">
        <x:v>2.87</x:v>
      </x:c>
      <x:c r="I617" s="4" t="n">
        <x:v>5.11</x:v>
      </x:c>
      <x:c r="J617" s="7" t="n">
        <x:v>1.1</x:v>
      </x:c>
      <x:c r="K617" s="2" t="str">
        <x:v>Bank transfer</x:v>
      </x:c>
      <x:c r="L617" s="5" t="n">
        <x:f>SUM(G617:I617)</x:f>
        <x:v>34.38</x:v>
      </x:c>
      <x:c r="M617" s="5" t="n">
        <x:f>F617-L617</x:f>
        <x:v>37.550000000000004</x:v>
      </x:c>
      <x:c r="N617" s="6" t="n">
        <x:f>IF(F617=0,0,M617/F617)</x:f>
        <x:v>0.5220353121089949</x:v>
      </x:c>
    </x:row>
    <x:row r="618" ht="24" customHeight="1">
      <x:c r="A618" s="2" t="str">
        <x:v>MG-2025-0625</x:v>
      </x:c>
      <x:c r="B618" s="3" t="n">
        <x:v>45861.5</x:v>
      </x:c>
      <x:c r="C618" s="2" t="str">
        <x:v>Sample Customer 060</x:v>
      </x:c>
      <x:c r="D618" s="2" t="str">
        <x:v>North Granger</x:v>
      </x:c>
      <x:c r="E618" s="2" t="str">
        <x:v>Mulch &amp; planting</x:v>
      </x:c>
      <x:c r="F618" s="4" t="n">
        <x:v>695.69</x:v>
      </x:c>
      <x:c r="G618" s="4" t="n">
        <x:v>134.4</x:v>
      </x:c>
      <x:c r="H618" s="4" t="n">
        <x:v>109.8</x:v>
      </x:c>
      <x:c r="I618" s="4" t="n">
        <x:v>12.7</x:v>
      </x:c>
      <x:c r="J618" s="7" t="n">
        <x:v>5.6</x:v>
      </x:c>
      <x:c r="K618" s="2" t="str">
        <x:v>Check</x:v>
      </x:c>
      <x:c r="L618" s="5" t="n">
        <x:f>SUM(G618:I618)</x:f>
        <x:v>256.9</x:v>
      </x:c>
      <x:c r="M618" s="5" t="n">
        <x:f>F618-L618</x:f>
        <x:v>438.7900000000001</x:v>
      </x:c>
      <x:c r="N618" s="6" t="n">
        <x:f>IF(F618=0,0,M618/F618)</x:f>
        <x:v>0.6307263292558468</x:v>
      </x:c>
    </x:row>
    <x:row r="619" ht="24" customHeight="1">
      <x:c r="A619" s="2" t="str">
        <x:v>MG-2025-0645</x:v>
      </x:c>
      <x:c r="B619" s="3" t="n">
        <x:v>45861.5</x:v>
      </x:c>
      <x:c r="C619" s="2" t="str">
        <x:v>Sample Customer 044</x:v>
      </x:c>
      <x:c r="D619" s="2" t="str">
        <x:v>Central Granger</x:v>
      </x:c>
      <x:c r="E619" s="2" t="str">
        <x:v>Mulch &amp; planting</x:v>
      </x:c>
      <x:c r="F619" s="4" t="n">
        <x:v>844.02</x:v>
      </x:c>
      <x:c r="G619" s="4" t="n">
        <x:v>165.6</x:v>
      </x:c>
      <x:c r="H619" s="4" t="n">
        <x:v>90.96</x:v>
      </x:c>
      <x:c r="I619" s="4" t="n">
        <x:v>9.45</x:v>
      </x:c>
      <x:c r="J619" s="7" t="n">
        <x:v>6.9</x:v>
      </x:c>
      <x:c r="K619" s="2" t="str">
        <x:v>Check</x:v>
      </x:c>
      <x:c r="L619" s="5" t="n">
        <x:f>SUM(G619:I619)</x:f>
        <x:v>266.01</x:v>
      </x:c>
      <x:c r="M619" s="5" t="n">
        <x:f>F619-L619</x:f>
        <x:v>578.01</x:v>
      </x:c>
      <x:c r="N619" s="6" t="n">
        <x:f>IF(F619=0,0,M619/F619)</x:f>
        <x:v>0.6848297433710102</x:v>
      </x:c>
    </x:row>
    <x:row r="620" ht="24" customHeight="1">
      <x:c r="A620" s="2" t="str">
        <x:v>MG-2025-0522</x:v>
      </x:c>
      <x:c r="B620" s="3" t="n">
        <x:v>45862.5</x:v>
      </x:c>
      <x:c r="C620" s="2" t="str">
        <x:v>Sample Customer 046</x:v>
      </x:c>
      <x:c r="D620" s="2" t="str">
        <x:v>Central Granger</x:v>
      </x:c>
      <x:c r="E620" s="2" t="str">
        <x:v>Seasonal cleanup</x:v>
      </x:c>
      <x:c r="F620" s="4" t="n">
        <x:v>246.86</x:v>
      </x:c>
      <x:c r="G620" s="4" t="n">
        <x:v>93.6</x:v>
      </x:c>
      <x:c r="H620" s="4" t="n">
        <x:v>12.24</x:v>
      </x:c>
      <x:c r="I620" s="4" t="n">
        <x:v>11.65</x:v>
      </x:c>
      <x:c r="J620" s="7" t="n">
        <x:v>3.9</x:v>
      </x:c>
      <x:c r="K620" s="2" t="str">
        <x:v>Check</x:v>
      </x:c>
      <x:c r="L620" s="5" t="n">
        <x:f>SUM(G620:I620)</x:f>
        <x:v>117.49</x:v>
      </x:c>
      <x:c r="M620" s="5" t="n">
        <x:f>F620-L620</x:f>
        <x:v>129.37</x:v>
      </x:c>
      <x:c r="N620" s="6" t="n">
        <x:f>IF(F620=0,0,M620/F620)</x:f>
        <x:v>0.5240622215020659</x:v>
      </x:c>
    </x:row>
    <x:row r="621" ht="24" customHeight="1">
      <x:c r="A621" s="2" t="str">
        <x:v>MG-2025-0524</x:v>
      </x:c>
      <x:c r="B621" s="3" t="n">
        <x:v>45862.5</x:v>
      </x:c>
      <x:c r="C621" s="2" t="str">
        <x:v>Sample Customer 050</x:v>
      </x:c>
      <x:c r="D621" s="2" t="str">
        <x:v>North Granger</x:v>
      </x:c>
      <x:c r="E621" s="2" t="str">
        <x:v>Lawn care</x:v>
      </x:c>
      <x:c r="F621" s="4" t="n">
        <x:v>77.61</x:v>
      </x:c>
      <x:c r="G621" s="4" t="n">
        <x:v>31.2</x:v>
      </x:c>
      <x:c r="H621" s="4" t="n">
        <x:v>4.55</x:v>
      </x:c>
      <x:c r="I621" s="4" t="n">
        <x:v>3.54</x:v>
      </x:c>
      <x:c r="J621" s="7" t="n">
        <x:v>1.3</x:v>
      </x:c>
      <x:c r="K621" s="2" t="str">
        <x:v>Bank transfer</x:v>
      </x:c>
      <x:c r="L621" s="5" t="n">
        <x:f>SUM(G621:I621)</x:f>
        <x:v>39.29</x:v>
      </x:c>
      <x:c r="M621" s="5" t="n">
        <x:f>F621-L621</x:f>
        <x:v>38.32</x:v>
      </x:c>
      <x:c r="N621" s="6" t="n">
        <x:f>IF(F621=0,0,M621/F621)</x:f>
        <x:v>0.4937508053085943</x:v>
      </x:c>
    </x:row>
    <x:row r="622" ht="24" customHeight="1">
      <x:c r="A622" s="2" t="str">
        <x:v>MG-2025-0534</x:v>
      </x:c>
      <x:c r="B622" s="3" t="n">
        <x:v>45862.5</x:v>
      </x:c>
      <x:c r="C622" s="2" t="str">
        <x:v>Sample Customer 088</x:v>
      </x:c>
      <x:c r="D622" s="2" t="str">
        <x:v>East Granger</x:v>
      </x:c>
      <x:c r="E622" s="2" t="str">
        <x:v>Seasonal cleanup</x:v>
      </x:c>
      <x:c r="F622" s="4" t="n">
        <x:v>287.3</x:v>
      </x:c>
      <x:c r="G622" s="4" t="n">
        <x:v>91.2</x:v>
      </x:c>
      <x:c r="H622" s="4" t="n">
        <x:v>7.05</x:v>
      </x:c>
      <x:c r="I622" s="4" t="n">
        <x:v>5.57</x:v>
      </x:c>
      <x:c r="J622" s="7" t="n">
        <x:v>3.8</x:v>
      </x:c>
      <x:c r="K622" s="2" t="str">
        <x:v>Bank transfer</x:v>
      </x:c>
      <x:c r="L622" s="5" t="n">
        <x:f>SUM(G622:I622)</x:f>
        <x:v>103.82</x:v>
      </x:c>
      <x:c r="M622" s="5" t="n">
        <x:f>F622-L622</x:f>
        <x:v>183.48000000000002</x:v>
      </x:c>
      <x:c r="N622" s="6" t="n">
        <x:f>IF(F622=0,0,M622/F622)</x:f>
        <x:v>0.6386355725722241</x:v>
      </x:c>
    </x:row>
    <x:row r="623" ht="24" customHeight="1">
      <x:c r="A623" s="2" t="str">
        <x:v>MG-2025-0613</x:v>
      </x:c>
      <x:c r="B623" s="3" t="n">
        <x:v>45862.5</x:v>
      </x:c>
      <x:c r="C623" s="2" t="str">
        <x:v>Sample Customer 089</x:v>
      </x:c>
      <x:c r="D623" s="2" t="str">
        <x:v>Central Granger</x:v>
      </x:c>
      <x:c r="E623" s="2" t="str">
        <x:v>Lawn care</x:v>
      </x:c>
      <x:c r="F623" s="4" t="n">
        <x:v>59</x:v>
      </x:c>
      <x:c r="G623" s="4" t="n">
        <x:v>24</x:v>
      </x:c>
      <x:c r="H623" s="4" t="n">
        <x:v>3.16</x:v>
      </x:c>
      <x:c r="I623" s="4" t="n">
        <x:v>3.96</x:v>
      </x:c>
      <x:c r="J623" s="7" t="n">
        <x:v>1</x:v>
      </x:c>
      <x:c r="K623" s="2" t="str">
        <x:v>Bank transfer</x:v>
      </x:c>
      <x:c r="L623" s="5" t="n">
        <x:f>SUM(G623:I623)</x:f>
        <x:v>31.12</x:v>
      </x:c>
      <x:c r="M623" s="5" t="n">
        <x:f>F623-L623</x:f>
        <x:v>27.88</x:v>
      </x:c>
      <x:c r="N623" s="6" t="n">
        <x:f>IF(F623=0,0,M623/F623)</x:f>
        <x:v>0.4725423728813559</x:v>
      </x:c>
    </x:row>
    <x:row r="624" ht="24" customHeight="1">
      <x:c r="A624" s="2" t="str">
        <x:v>MG-2025-0632</x:v>
      </x:c>
      <x:c r="B624" s="3" t="n">
        <x:v>45862.5</x:v>
      </x:c>
      <x:c r="C624" s="2" t="str">
        <x:v>Sample Customer 067</x:v>
      </x:c>
      <x:c r="D624" s="2" t="str">
        <x:v>Central Granger</x:v>
      </x:c>
      <x:c r="E624" s="2" t="str">
        <x:v>Seasonal cleanup</x:v>
      </x:c>
      <x:c r="F624" s="4" t="n">
        <x:v>363.94</x:v>
      </x:c>
      <x:c r="G624" s="4" t="n">
        <x:v>91.2</x:v>
      </x:c>
      <x:c r="H624" s="4" t="n">
        <x:v>17.25</x:v>
      </x:c>
      <x:c r="I624" s="4" t="n">
        <x:v>5.85</x:v>
      </x:c>
      <x:c r="J624" s="7" t="n">
        <x:v>3.8</x:v>
      </x:c>
      <x:c r="K624" s="2" t="str">
        <x:v>Check</x:v>
      </x:c>
      <x:c r="L624" s="5" t="n">
        <x:f>SUM(G624:I624)</x:f>
        <x:v>114.3</x:v>
      </x:c>
      <x:c r="M624" s="5" t="n">
        <x:f>F624-L624</x:f>
        <x:v>249.64</x:v>
      </x:c>
      <x:c r="N624" s="6" t="n">
        <x:f>IF(F624=0,0,M624/F624)</x:f>
        <x:v>0.6859372424025938</x:v>
      </x:c>
    </x:row>
    <x:row r="625" ht="24" customHeight="1">
      <x:c r="A625" s="2" t="str">
        <x:v>MG-2025-0639</x:v>
      </x:c>
      <x:c r="B625" s="3" t="n">
        <x:v>45862.5</x:v>
      </x:c>
      <x:c r="C625" s="2" t="str">
        <x:v>Sample Customer 032</x:v>
      </x:c>
      <x:c r="D625" s="2" t="str">
        <x:v>South Granger</x:v>
      </x:c>
      <x:c r="E625" s="2" t="str">
        <x:v>Lawn care</x:v>
      </x:c>
      <x:c r="F625" s="4" t="n">
        <x:v>83.69</x:v>
      </x:c>
      <x:c r="G625" s="4" t="n">
        <x:v>24</x:v>
      </x:c>
      <x:c r="H625" s="4" t="n">
        <x:v>5</x:v>
      </x:c>
      <x:c r="I625" s="4" t="n">
        <x:v>4.99</x:v>
      </x:c>
      <x:c r="J625" s="7" t="n">
        <x:v>1</x:v>
      </x:c>
      <x:c r="K625" s="2" t="str">
        <x:v>Card</x:v>
      </x:c>
      <x:c r="L625" s="5" t="n">
        <x:f>SUM(G625:I625)</x:f>
        <x:v>33.99</x:v>
      </x:c>
      <x:c r="M625" s="5" t="n">
        <x:f>F625-L625</x:f>
        <x:v>49.699999999999996</x:v>
      </x:c>
      <x:c r="N625" s="6" t="n">
        <x:f>IF(F625=0,0,M625/F625)</x:f>
        <x:v>0.593858286533636</x:v>
      </x:c>
    </x:row>
    <x:row r="626" ht="24" customHeight="1">
      <x:c r="A626" s="2" t="str">
        <x:v>MG-2025-0650</x:v>
      </x:c>
      <x:c r="B626" s="3" t="n">
        <x:v>45862.5</x:v>
      </x:c>
      <x:c r="C626" s="2" t="str">
        <x:v>Sample Customer 038</x:v>
      </x:c>
      <x:c r="D626" s="2" t="str">
        <x:v>East Granger</x:v>
      </x:c>
      <x:c r="E626" s="2" t="str">
        <x:v>Seasonal cleanup</x:v>
      </x:c>
      <x:c r="F626" s="4" t="n">
        <x:v>310.53</x:v>
      </x:c>
      <x:c r="G626" s="4" t="n">
        <x:v>74.4</x:v>
      </x:c>
      <x:c r="H626" s="4" t="n">
        <x:v>15.85</x:v>
      </x:c>
      <x:c r="I626" s="4" t="n">
        <x:v>8.06</x:v>
      </x:c>
      <x:c r="J626" s="7" t="n">
        <x:v>3.1</x:v>
      </x:c>
      <x:c r="K626" s="2" t="str">
        <x:v>Card</x:v>
      </x:c>
      <x:c r="L626" s="5" t="n">
        <x:f>SUM(G626:I626)</x:f>
        <x:v>98.31</x:v>
      </x:c>
      <x:c r="M626" s="5" t="n">
        <x:f>F626-L626</x:f>
        <x:v>212.21999999999997</x:v>
      </x:c>
      <x:c r="N626" s="6" t="n">
        <x:f>IF(F626=0,0,M626/F626)</x:f>
        <x:v>0.6834122307023476</x:v>
      </x:c>
    </x:row>
    <x:row r="627" ht="24" customHeight="1">
      <x:c r="A627" s="2" t="str">
        <x:v>MG-2025-0536</x:v>
      </x:c>
      <x:c r="B627" s="3" t="n">
        <x:v>45863.5</x:v>
      </x:c>
      <x:c r="C627" s="2" t="str">
        <x:v>Sample Customer 115</x:v>
      </x:c>
      <x:c r="D627" s="2" t="str">
        <x:v>Mishawaka area</x:v>
      </x:c>
      <x:c r="E627" s="2" t="str">
        <x:v>Landscape installation</x:v>
      </x:c>
      <x:c r="F627" s="4" t="n">
        <x:v>1392.23</x:v>
      </x:c>
      <x:c r="G627" s="4" t="n">
        <x:v>230.4</x:v>
      </x:c>
      <x:c r="H627" s="4" t="n">
        <x:v>156.59</x:v>
      </x:c>
      <x:c r="I627" s="4" t="n">
        <x:v>12.72</x:v>
      </x:c>
      <x:c r="J627" s="7" t="n">
        <x:v>9.6</x:v>
      </x:c>
      <x:c r="K627" s="2" t="str">
        <x:v>Check</x:v>
      </x:c>
      <x:c r="L627" s="5" t="n">
        <x:f>SUM(G627:I627)</x:f>
        <x:v>399.71000000000004</x:v>
      </x:c>
      <x:c r="M627" s="5" t="n">
        <x:f>F627-L627</x:f>
        <x:v>992.52</x:v>
      </x:c>
      <x:c r="N627" s="6" t="n">
        <x:f>IF(F627=0,0,M627/F627)</x:f>
        <x:v>0.7128994490852805</x:v>
      </x:c>
    </x:row>
    <x:row r="628" ht="24" customHeight="1">
      <x:c r="A628" s="2" t="str">
        <x:v>MG-2025-0541</x:v>
      </x:c>
      <x:c r="B628" s="3" t="n">
        <x:v>45863.5</x:v>
      </x:c>
      <x:c r="C628" s="2" t="str">
        <x:v>Sample Customer 041</x:v>
      </x:c>
      <x:c r="D628" s="2" t="str">
        <x:v>South Granger</x:v>
      </x:c>
      <x:c r="E628" s="2" t="str">
        <x:v>Lawn care</x:v>
      </x:c>
      <x:c r="F628" s="4" t="n">
        <x:v>73.88</x:v>
      </x:c>
      <x:c r="G628" s="4" t="n">
        <x:v>28.8</x:v>
      </x:c>
      <x:c r="H628" s="4" t="n">
        <x:v>3.37</x:v>
      </x:c>
      <x:c r="I628" s="4" t="n">
        <x:v>9.18</x:v>
      </x:c>
      <x:c r="J628" s="7" t="n">
        <x:v>1.2</x:v>
      </x:c>
      <x:c r="K628" s="2" t="str">
        <x:v>Check</x:v>
      </x:c>
      <x:c r="L628" s="5" t="n">
        <x:f>SUM(G628:I628)</x:f>
        <x:v>41.35</x:v>
      </x:c>
      <x:c r="M628" s="5" t="n">
        <x:f>F628-L628</x:f>
        <x:v>32.529999999999994</x:v>
      </x:c>
      <x:c r="N628" s="6" t="n">
        <x:f>IF(F628=0,0,M628/F628)</x:f>
        <x:v>0.4403086085544125</x:v>
      </x:c>
    </x:row>
    <x:row r="629" ht="24" customHeight="1">
      <x:c r="A629" s="2" t="str">
        <x:v>MG-2025-0604</x:v>
      </x:c>
      <x:c r="B629" s="3" t="n">
        <x:v>45863.5</x:v>
      </x:c>
      <x:c r="C629" s="2" t="str">
        <x:v>Sample Customer 112</x:v>
      </x:c>
      <x:c r="D629" s="2" t="str">
        <x:v>Central Granger</x:v>
      </x:c>
      <x:c r="E629" s="2" t="str">
        <x:v>Lawn care</x:v>
      </x:c>
      <x:c r="F629" s="4" t="n">
        <x:v>57.94</x:v>
      </x:c>
      <x:c r="G629" s="4" t="n">
        <x:v>33.6</x:v>
      </x:c>
      <x:c r="H629" s="4" t="n">
        <x:v>2.34</x:v>
      </x:c>
      <x:c r="I629" s="4" t="n">
        <x:v>6.98</x:v>
      </x:c>
      <x:c r="J629" s="7" t="n">
        <x:v>1.4</x:v>
      </x:c>
      <x:c r="K629" s="2" t="str">
        <x:v>Check</x:v>
      </x:c>
      <x:c r="L629" s="5" t="n">
        <x:f>SUM(G629:I629)</x:f>
        <x:v>42.92</x:v>
      </x:c>
      <x:c r="M629" s="5" t="n">
        <x:f>F629-L629</x:f>
        <x:v>15.019999999999996</x:v>
      </x:c>
      <x:c r="N629" s="6" t="n">
        <x:f>IF(F629=0,0,M629/F629)</x:f>
        <x:v>0.25923369002416286</x:v>
      </x:c>
    </x:row>
    <x:row r="630" ht="24" customHeight="1">
      <x:c r="A630" s="2" t="str">
        <x:v>MG-2025-0615</x:v>
      </x:c>
      <x:c r="B630" s="3" t="n">
        <x:v>45863.5</x:v>
      </x:c>
      <x:c r="C630" s="2" t="str">
        <x:v>Sample Customer 112</x:v>
      </x:c>
      <x:c r="D630" s="2" t="str">
        <x:v>Central Granger</x:v>
      </x:c>
      <x:c r="E630" s="2" t="str">
        <x:v>Landscape installation</x:v>
      </x:c>
      <x:c r="F630" s="4" t="n">
        <x:v>1599.04</x:v>
      </x:c>
      <x:c r="G630" s="4" t="n">
        <x:v>324</x:v>
      </x:c>
      <x:c r="H630" s="4" t="n">
        <x:v>294.99</x:v>
      </x:c>
      <x:c r="I630" s="4" t="n">
        <x:v>8.38</x:v>
      </x:c>
      <x:c r="J630" s="7" t="n">
        <x:v>13.5</x:v>
      </x:c>
      <x:c r="K630" s="2" t="str">
        <x:v>Bank transfer</x:v>
      </x:c>
      <x:c r="L630" s="5" t="n">
        <x:f>SUM(G630:I630)</x:f>
        <x:v>627.37</x:v>
      </x:c>
      <x:c r="M630" s="5" t="n">
        <x:f>F630-L630</x:f>
        <x:v>971.67</x:v>
      </x:c>
      <x:c r="N630" s="6" t="n">
        <x:f>IF(F630=0,0,M630/F630)</x:f>
        <x:v>0.6076583450070042</x:v>
      </x:c>
    </x:row>
    <x:row r="631" ht="24" customHeight="1">
      <x:c r="A631" s="2" t="str">
        <x:v>MG-2025-0502</x:v>
      </x:c>
      <x:c r="B631" s="3" t="n">
        <x:v>45864.5</x:v>
      </x:c>
      <x:c r="C631" s="2" t="str">
        <x:v>Sample Customer 065</x:v>
      </x:c>
      <x:c r="D631" s="2" t="str">
        <x:v>West Granger</x:v>
      </x:c>
      <x:c r="E631" s="2" t="str">
        <x:v>Lawn care</x:v>
      </x:c>
      <x:c r="F631" s="4" t="n">
        <x:v>72.91</x:v>
      </x:c>
      <x:c r="G631" s="4" t="n">
        <x:v>26.4</x:v>
      </x:c>
      <x:c r="H631" s="4" t="n">
        <x:v>2.14</x:v>
      </x:c>
      <x:c r="I631" s="4" t="n">
        <x:v>7.59</x:v>
      </x:c>
      <x:c r="J631" s="7" t="n">
        <x:v>1.1</x:v>
      </x:c>
      <x:c r="K631" s="2" t="str">
        <x:v>Check</x:v>
      </x:c>
      <x:c r="L631" s="5" t="n">
        <x:f>SUM(G631:I631)</x:f>
        <x:v>36.129999999999995</x:v>
      </x:c>
      <x:c r="M631" s="5" t="n">
        <x:f>F631-L631</x:f>
        <x:v>36.78</x:v>
      </x:c>
      <x:c r="N631" s="6" t="n">
        <x:f>IF(F631=0,0,M631/F631)</x:f>
        <x:v>0.5044575504046085</x:v>
      </x:c>
    </x:row>
    <x:row r="632" ht="24" customHeight="1">
      <x:c r="A632" s="2" t="str">
        <x:v>MG-2025-0519</x:v>
      </x:c>
      <x:c r="B632" s="3" t="n">
        <x:v>45864.5</x:v>
      </x:c>
      <x:c r="C632" s="2" t="str">
        <x:v>Sample Customer 091</x:v>
      </x:c>
      <x:c r="D632" s="2" t="str">
        <x:v>Central Granger</x:v>
      </x:c>
      <x:c r="E632" s="2" t="str">
        <x:v>Lawn care</x:v>
      </x:c>
      <x:c r="F632" s="4" t="n">
        <x:v>76.31</x:v>
      </x:c>
      <x:c r="G632" s="4" t="n">
        <x:v>33.6</x:v>
      </x:c>
      <x:c r="H632" s="4" t="n">
        <x:v>2.4</x:v>
      </x:c>
      <x:c r="I632" s="4" t="n">
        <x:v>11.47</x:v>
      </x:c>
      <x:c r="J632" s="7" t="n">
        <x:v>1.4</x:v>
      </x:c>
      <x:c r="K632" s="2" t="str">
        <x:v>Card</x:v>
      </x:c>
      <x:c r="L632" s="5" t="n">
        <x:f>SUM(G632:I632)</x:f>
        <x:v>47.47</x:v>
      </x:c>
      <x:c r="M632" s="5" t="n">
        <x:f>F632-L632</x:f>
        <x:v>28.840000000000003</x:v>
      </x:c>
      <x:c r="N632" s="6" t="n">
        <x:f>IF(F632=0,0,M632/F632)</x:f>
        <x:v>0.37793211898833706</x:v>
      </x:c>
    </x:row>
    <x:row r="633" ht="24" customHeight="1">
      <x:c r="A633" s="2" t="str">
        <x:v>MG-2025-0520</x:v>
      </x:c>
      <x:c r="B633" s="3" t="n">
        <x:v>45864.5</x:v>
      </x:c>
      <x:c r="C633" s="2" t="str">
        <x:v>Sample Customer 067</x:v>
      </x:c>
      <x:c r="D633" s="2" t="str">
        <x:v>Central Granger</x:v>
      </x:c>
      <x:c r="E633" s="2" t="str">
        <x:v>Lawn care</x:v>
      </x:c>
      <x:c r="F633" s="4" t="n">
        <x:v>64.38</x:v>
      </x:c>
      <x:c r="G633" s="4" t="n">
        <x:v>21.6</x:v>
      </x:c>
      <x:c r="H633" s="4" t="n">
        <x:v>1.43</x:v>
      </x:c>
      <x:c r="I633" s="4" t="n">
        <x:v>5.67</x:v>
      </x:c>
      <x:c r="J633" s="7" t="n">
        <x:v>0.9</x:v>
      </x:c>
      <x:c r="K633" s="2" t="str">
        <x:v>Card</x:v>
      </x:c>
      <x:c r="L633" s="5" t="n">
        <x:f>SUM(G633:I633)</x:f>
        <x:v>28.700000000000003</x:v>
      </x:c>
      <x:c r="M633" s="5" t="n">
        <x:f>F633-L633</x:f>
        <x:v>35.67999999999999</x:v>
      </x:c>
      <x:c r="N633" s="6" t="n">
        <x:f>IF(F633=0,0,M633/F633)</x:f>
        <x:v>0.5542093817955887</x:v>
      </x:c>
    </x:row>
    <x:row r="634" ht="24" customHeight="1">
      <x:c r="A634" s="2" t="str">
        <x:v>MG-2025-0548</x:v>
      </x:c>
      <x:c r="B634" s="3" t="n">
        <x:v>45864.5</x:v>
      </x:c>
      <x:c r="C634" s="2" t="str">
        <x:v>Sample Customer 019</x:v>
      </x:c>
      <x:c r="D634" s="2" t="str">
        <x:v>West Granger</x:v>
      </x:c>
      <x:c r="E634" s="2" t="str">
        <x:v>Lawn care</x:v>
      </x:c>
      <x:c r="F634" s="4" t="n">
        <x:v>59.18</x:v>
      </x:c>
      <x:c r="G634" s="4" t="n">
        <x:v>33.6</x:v>
      </x:c>
      <x:c r="H634" s="4" t="n">
        <x:v>1.64</x:v>
      </x:c>
      <x:c r="I634" s="4" t="n">
        <x:v>4.81</x:v>
      </x:c>
      <x:c r="J634" s="7" t="n">
        <x:v>1.4</x:v>
      </x:c>
      <x:c r="K634" s="2" t="str">
        <x:v>Check</x:v>
      </x:c>
      <x:c r="L634" s="5" t="n">
        <x:f>SUM(G634:I634)</x:f>
        <x:v>40.050000000000004</x:v>
      </x:c>
      <x:c r="M634" s="5" t="n">
        <x:f>F634-L634</x:f>
        <x:v>19.129999999999995</x:v>
      </x:c>
      <x:c r="N634" s="6" t="n">
        <x:f>IF(F634=0,0,M634/F634)</x:f>
        <x:v>0.3232510983440351</x:v>
      </x:c>
    </x:row>
    <x:row r="635" ht="24" customHeight="1">
      <x:c r="A635" s="2" t="str">
        <x:v>MG-2025-0575</x:v>
      </x:c>
      <x:c r="B635" s="3" t="n">
        <x:v>45864.5</x:v>
      </x:c>
      <x:c r="C635" s="2" t="str">
        <x:v>Sample Customer 106</x:v>
      </x:c>
      <x:c r="D635" s="2" t="str">
        <x:v>South Granger</x:v>
      </x:c>
      <x:c r="E635" s="2" t="str">
        <x:v>Lawn care</x:v>
      </x:c>
      <x:c r="F635" s="4" t="n">
        <x:v>55.13</x:v>
      </x:c>
      <x:c r="G635" s="4" t="n">
        <x:v>28.8</x:v>
      </x:c>
      <x:c r="H635" s="4" t="n">
        <x:v>2.46</x:v>
      </x:c>
      <x:c r="I635" s="4" t="n">
        <x:v>3.39</x:v>
      </x:c>
      <x:c r="J635" s="7" t="n">
        <x:v>1.2</x:v>
      </x:c>
      <x:c r="K635" s="2" t="str">
        <x:v>Check</x:v>
      </x:c>
      <x:c r="L635" s="5" t="n">
        <x:f>SUM(G635:I635)</x:f>
        <x:v>34.65</x:v>
      </x:c>
      <x:c r="M635" s="5" t="n">
        <x:f>F635-L635</x:f>
        <x:v>20.480000000000004</x:v>
      </x:c>
      <x:c r="N635" s="6" t="n">
        <x:f>IF(F635=0,0,M635/F635)</x:f>
        <x:v>0.37148557953927086</x:v>
      </x:c>
    </x:row>
    <x:row r="636" ht="24" customHeight="1">
      <x:c r="A636" s="2" t="str">
        <x:v>MG-2025-0643</x:v>
      </x:c>
      <x:c r="B636" s="3" t="n">
        <x:v>45864.5</x:v>
      </x:c>
      <x:c r="C636" s="2" t="str">
        <x:v>Sample Customer 102</x:v>
      </x:c>
      <x:c r="D636" s="2" t="str">
        <x:v>South Granger</x:v>
      </x:c>
      <x:c r="E636" s="2" t="str">
        <x:v>Lawn care</x:v>
      </x:c>
      <x:c r="F636" s="4" t="n">
        <x:v>55.89</x:v>
      </x:c>
      <x:c r="G636" s="4" t="n">
        <x:v>33.6</x:v>
      </x:c>
      <x:c r="H636" s="4" t="n">
        <x:v>1.14</x:v>
      </x:c>
      <x:c r="I636" s="4" t="n">
        <x:v>3.42</x:v>
      </x:c>
      <x:c r="J636" s="7" t="n">
        <x:v>1.4</x:v>
      </x:c>
      <x:c r="K636" s="2" t="str">
        <x:v>Check</x:v>
      </x:c>
      <x:c r="L636" s="5" t="n">
        <x:f>SUM(G636:I636)</x:f>
        <x:v>38.160000000000004</x:v>
      </x:c>
      <x:c r="M636" s="5" t="n">
        <x:f>F636-L636</x:f>
        <x:v>17.729999999999997</x:v>
      </x:c>
      <x:c r="N636" s="6" t="n">
        <x:f>IF(F636=0,0,M636/F636)</x:f>
        <x:v>0.31723027375201285</x:v>
      </x:c>
    </x:row>
    <x:row r="637" ht="24" customHeight="1">
      <x:c r="A637" s="2" t="str">
        <x:v>MG-2025-0505</x:v>
      </x:c>
      <x:c r="B637" s="3" t="n">
        <x:v>45865.5</x:v>
      </x:c>
      <x:c r="C637" s="2" t="str">
        <x:v>Sample Customer 039</x:v>
      </x:c>
      <x:c r="D637" s="2" t="str">
        <x:v>West Granger</x:v>
      </x:c>
      <x:c r="E637" s="2" t="str">
        <x:v>Seasonal cleanup</x:v>
      </x:c>
      <x:c r="F637" s="4" t="n">
        <x:v>313.54</x:v>
      </x:c>
      <x:c r="G637" s="4" t="n">
        <x:v>84</x:v>
      </x:c>
      <x:c r="H637" s="4" t="n">
        <x:v>11.99</x:v>
      </x:c>
      <x:c r="I637" s="4" t="n">
        <x:v>6.41</x:v>
      </x:c>
      <x:c r="J637" s="7" t="n">
        <x:v>3.5</x:v>
      </x:c>
      <x:c r="K637" s="2" t="str">
        <x:v>Card</x:v>
      </x:c>
      <x:c r="L637" s="5" t="n">
        <x:f>SUM(G637:I637)</x:f>
        <x:v>102.39999999999999</x:v>
      </x:c>
      <x:c r="M637" s="5" t="n">
        <x:f>F637-L637</x:f>
        <x:v>211.14000000000004</x:v>
      </x:c>
      <x:c r="N637" s="6" t="n">
        <x:f>IF(F637=0,0,M637/F637)</x:f>
        <x:v>0.6734069018307075</x:v>
      </x:c>
    </x:row>
    <x:row r="638" ht="24" customHeight="1">
      <x:c r="A638" s="2" t="str">
        <x:v>MG-2025-0510</x:v>
      </x:c>
      <x:c r="B638" s="3" t="n">
        <x:v>45865.5</x:v>
      </x:c>
      <x:c r="C638" s="2" t="str">
        <x:v>Sample Customer 106</x:v>
      </x:c>
      <x:c r="D638" s="2" t="str">
        <x:v>South Granger</x:v>
      </x:c>
      <x:c r="E638" s="2" t="str">
        <x:v>Seasonal cleanup</x:v>
      </x:c>
      <x:c r="F638" s="4" t="n">
        <x:v>335.93</x:v>
      </x:c>
      <x:c r="G638" s="4" t="n">
        <x:v>60</x:v>
      </x:c>
      <x:c r="H638" s="4" t="n">
        <x:v>12.29</x:v>
      </x:c>
      <x:c r="I638" s="4" t="n">
        <x:v>12.27</x:v>
      </x:c>
      <x:c r="J638" s="7" t="n">
        <x:v>2.5</x:v>
      </x:c>
      <x:c r="K638" s="2" t="str">
        <x:v>Check</x:v>
      </x:c>
      <x:c r="L638" s="5" t="n">
        <x:f>SUM(G638:I638)</x:f>
        <x:v>84.55999999999999</x:v>
      </x:c>
      <x:c r="M638" s="5" t="n">
        <x:f>F638-L638</x:f>
        <x:v>251.37</x:v>
      </x:c>
      <x:c r="N638" s="6" t="n">
        <x:f>IF(F638=0,0,M638/F638)</x:f>
        <x:v>0.7482808918524693</x:v>
      </x:c>
    </x:row>
    <x:row r="639" ht="24" customHeight="1">
      <x:c r="A639" s="2" t="str">
        <x:v>MG-2025-0563</x:v>
      </x:c>
      <x:c r="B639" s="3" t="n">
        <x:v>45865.5</x:v>
      </x:c>
      <x:c r="C639" s="2" t="str">
        <x:v>Sample Customer 006</x:v>
      </x:c>
      <x:c r="D639" s="2" t="str">
        <x:v>South Granger</x:v>
      </x:c>
      <x:c r="E639" s="2" t="str">
        <x:v>Mulch &amp; planting</x:v>
      </x:c>
      <x:c r="F639" s="4" t="n">
        <x:v>625.32</x:v>
      </x:c>
      <x:c r="G639" s="4" t="n">
        <x:v>172.8</x:v>
      </x:c>
      <x:c r="H639" s="4" t="n">
        <x:v>104.92</x:v>
      </x:c>
      <x:c r="I639" s="4" t="n">
        <x:v>11.3</x:v>
      </x:c>
      <x:c r="J639" s="7" t="n">
        <x:v>7.2</x:v>
      </x:c>
      <x:c r="K639" s="2" t="str">
        <x:v>Check</x:v>
      </x:c>
      <x:c r="L639" s="5" t="n">
        <x:f>SUM(G639:I639)</x:f>
        <x:v>289.02000000000004</x:v>
      </x:c>
      <x:c r="M639" s="5" t="n">
        <x:f>F639-L639</x:f>
        <x:v>336.3</x:v>
      </x:c>
      <x:c r="N639" s="6" t="n">
        <x:f>IF(F639=0,0,M639/F639)</x:f>
        <x:v>0.5378046440222606</x:v>
      </x:c>
    </x:row>
    <x:row r="640" ht="24" customHeight="1">
      <x:c r="A640" s="2" t="str">
        <x:v>MG-2025-0572</x:v>
      </x:c>
      <x:c r="B640" s="3" t="n">
        <x:v>45865.5</x:v>
      </x:c>
      <x:c r="C640" s="2" t="str">
        <x:v>Sample Customer 061</x:v>
      </x:c>
      <x:c r="D640" s="2" t="str">
        <x:v>Mishawaka area</x:v>
      </x:c>
      <x:c r="E640" s="2" t="str">
        <x:v>Seasonal cleanup</x:v>
      </x:c>
      <x:c r="F640" s="4" t="n">
        <x:v>256.73</x:v>
      </x:c>
      <x:c r="G640" s="4" t="n">
        <x:v>93.6</x:v>
      </x:c>
      <x:c r="H640" s="4" t="n">
        <x:v>11.3</x:v>
      </x:c>
      <x:c r="I640" s="4" t="n">
        <x:v>10.95</x:v>
      </x:c>
      <x:c r="J640" s="7" t="n">
        <x:v>3.9</x:v>
      </x:c>
      <x:c r="K640" s="2" t="str">
        <x:v>Card</x:v>
      </x:c>
      <x:c r="L640" s="5" t="n">
        <x:f>SUM(G640:I640)</x:f>
        <x:v>115.85</x:v>
      </x:c>
      <x:c r="M640" s="5" t="n">
        <x:f>F640-L640</x:f>
        <x:v>140.88000000000002</x:v>
      </x:c>
      <x:c r="N640" s="6" t="n">
        <x:f>IF(F640=0,0,M640/F640)</x:f>
        <x:v>0.5487477116036303</x:v>
      </x:c>
    </x:row>
    <x:row r="641" ht="24" customHeight="1">
      <x:c r="A641" s="2" t="str">
        <x:v>MG-2025-0586</x:v>
      </x:c>
      <x:c r="B641" s="3" t="n">
        <x:v>45865.5</x:v>
      </x:c>
      <x:c r="C641" s="2" t="str">
        <x:v>Sample Customer 090</x:v>
      </x:c>
      <x:c r="D641" s="2" t="str">
        <x:v>Central Granger</x:v>
      </x:c>
      <x:c r="E641" s="2" t="str">
        <x:v>Landscape installation</x:v>
      </x:c>
      <x:c r="F641" s="4" t="n">
        <x:v>1197.74</x:v>
      </x:c>
      <x:c r="G641" s="4" t="n">
        <x:v>288</x:v>
      </x:c>
      <x:c r="H641" s="4" t="n">
        <x:v>218.78</x:v>
      </x:c>
      <x:c r="I641" s="4" t="n">
        <x:v>11.04</x:v>
      </x:c>
      <x:c r="J641" s="7" t="n">
        <x:v>12</x:v>
      </x:c>
      <x:c r="K641" s="2" t="str">
        <x:v>Card</x:v>
      </x:c>
      <x:c r="L641" s="5" t="n">
        <x:f>SUM(G641:I641)</x:f>
        <x:v>517.8199999999999</x:v>
      </x:c>
      <x:c r="M641" s="5" t="n">
        <x:f>F641-L641</x:f>
        <x:v>679.9200000000001</x:v>
      </x:c>
      <x:c r="N641" s="6" t="n">
        <x:f>IF(F641=0,0,M641/F641)</x:f>
        <x:v>0.5676691101574632</x:v>
      </x:c>
    </x:row>
    <x:row r="642" ht="24" customHeight="1">
      <x:c r="A642" s="2" t="str">
        <x:v>MG-2025-0592</x:v>
      </x:c>
      <x:c r="B642" s="3" t="n">
        <x:v>45865.5</x:v>
      </x:c>
      <x:c r="C642" s="2" t="str">
        <x:v>Sample Customer 026</x:v>
      </x:c>
      <x:c r="D642" s="2" t="str">
        <x:v>North Granger</x:v>
      </x:c>
      <x:c r="E642" s="2" t="str">
        <x:v>Lawn care</x:v>
      </x:c>
      <x:c r="F642" s="4" t="n">
        <x:v>75.95</x:v>
      </x:c>
      <x:c r="G642" s="4" t="n">
        <x:v>21.6</x:v>
      </x:c>
      <x:c r="H642" s="4" t="n">
        <x:v>1.79</x:v>
      </x:c>
      <x:c r="I642" s="4" t="n">
        <x:v>5.84</x:v>
      </x:c>
      <x:c r="J642" s="7" t="n">
        <x:v>0.9</x:v>
      </x:c>
      <x:c r="K642" s="2" t="str">
        <x:v>Check</x:v>
      </x:c>
      <x:c r="L642" s="5" t="n">
        <x:f>SUM(G642:I642)</x:f>
        <x:v>29.23</x:v>
      </x:c>
      <x:c r="M642" s="5" t="n">
        <x:f>F642-L642</x:f>
        <x:v>46.72</x:v>
      </x:c>
      <x:c r="N642" s="6" t="n">
        <x:f>IF(F642=0,0,M642/F642)</x:f>
        <x:v>0.6151415404871625</x:v>
      </x:c>
    </x:row>
    <x:row r="643" ht="24" customHeight="1">
      <x:c r="A643" s="2" t="str">
        <x:v>MG-2025-0547</x:v>
      </x:c>
      <x:c r="B643" s="3" t="n">
        <x:v>45866.5</x:v>
      </x:c>
      <x:c r="C643" s="2" t="str">
        <x:v>Sample Customer 040</x:v>
      </x:c>
      <x:c r="D643" s="2" t="str">
        <x:v>East Granger</x:v>
      </x:c>
      <x:c r="E643" s="2" t="str">
        <x:v>Lawn care</x:v>
      </x:c>
      <x:c r="F643" s="4" t="n">
        <x:v>76.1</x:v>
      </x:c>
      <x:c r="G643" s="4" t="n">
        <x:v>31.2</x:v>
      </x:c>
      <x:c r="H643" s="4" t="n">
        <x:v>2.17</x:v>
      </x:c>
      <x:c r="I643" s="4" t="n">
        <x:v>12.06</x:v>
      </x:c>
      <x:c r="J643" s="7" t="n">
        <x:v>1.3</x:v>
      </x:c>
      <x:c r="K643" s="2" t="str">
        <x:v>Check</x:v>
      </x:c>
      <x:c r="L643" s="5" t="n">
        <x:f>SUM(G643:I643)</x:f>
        <x:v>45.43</x:v>
      </x:c>
      <x:c r="M643" s="5" t="n">
        <x:f>F643-L643</x:f>
        <x:v>30.669999999999995</x:v>
      </x:c>
      <x:c r="N643" s="6" t="n">
        <x:f>IF(F643=0,0,M643/F643)</x:f>
        <x:v>0.4030223390275952</x:v>
      </x:c>
    </x:row>
    <x:row r="644" ht="24" customHeight="1">
      <x:c r="A644" s="2" t="str">
        <x:v>MG-2025-0624</x:v>
      </x:c>
      <x:c r="B644" s="3" t="n">
        <x:v>45866.5</x:v>
      </x:c>
      <x:c r="C644" s="2" t="str">
        <x:v>Sample Customer 017</x:v>
      </x:c>
      <x:c r="D644" s="2" t="str">
        <x:v>Central Granger</x:v>
      </x:c>
      <x:c r="E644" s="2" t="str">
        <x:v>Lawn care</x:v>
      </x:c>
      <x:c r="F644" s="4" t="n">
        <x:v>57.54</x:v>
      </x:c>
      <x:c r="G644" s="4" t="n">
        <x:v>21.6</x:v>
      </x:c>
      <x:c r="H644" s="4" t="n">
        <x:v>1.97</x:v>
      </x:c>
      <x:c r="I644" s="4" t="n">
        <x:v>12.15</x:v>
      </x:c>
      <x:c r="J644" s="7" t="n">
        <x:v>0.9</x:v>
      </x:c>
      <x:c r="K644" s="2" t="str">
        <x:v>Bank transfer</x:v>
      </x:c>
      <x:c r="L644" s="5" t="n">
        <x:f>SUM(G644:I644)</x:f>
        <x:v>35.72</x:v>
      </x:c>
      <x:c r="M644" s="5" t="n">
        <x:f>F644-L644</x:f>
        <x:v>21.82</x:v>
      </x:c>
      <x:c r="N644" s="6" t="n">
        <x:f>IF(F644=0,0,M644/F644)</x:f>
        <x:v>0.37921445950643035</x:v>
      </x:c>
    </x:row>
    <x:row r="645" ht="24" customHeight="1">
      <x:c r="A645" s="2" t="str">
        <x:v>MG-2025-0513</x:v>
      </x:c>
      <x:c r="B645" s="3" t="n">
        <x:v>45867.5</x:v>
      </x:c>
      <x:c r="C645" s="2" t="str">
        <x:v>Sample Customer 089</x:v>
      </x:c>
      <x:c r="D645" s="2" t="str">
        <x:v>Central Granger</x:v>
      </x:c>
      <x:c r="E645" s="2" t="str">
        <x:v>Lawn care</x:v>
      </x:c>
      <x:c r="F645" s="4" t="n">
        <x:v>75.74</x:v>
      </x:c>
      <x:c r="G645" s="4" t="n">
        <x:v>21.6</x:v>
      </x:c>
      <x:c r="H645" s="4" t="n">
        <x:v>2.69</x:v>
      </x:c>
      <x:c r="I645" s="4" t="n">
        <x:v>9.01</x:v>
      </x:c>
      <x:c r="J645" s="7" t="n">
        <x:v>0.9</x:v>
      </x:c>
      <x:c r="K645" s="2" t="str">
        <x:v>Bank transfer</x:v>
      </x:c>
      <x:c r="L645" s="5" t="n">
        <x:f>SUM(G645:I645)</x:f>
        <x:v>33.300000000000004</x:v>
      </x:c>
      <x:c r="M645" s="5" t="n">
        <x:f>F645-L645</x:f>
        <x:v>42.43999999999999</x:v>
      </x:c>
      <x:c r="N645" s="6" t="n">
        <x:f>IF(F645=0,0,M645/F645)</x:f>
        <x:v>0.5603379984156324</x:v>
      </x:c>
    </x:row>
    <x:row r="646" ht="24" customHeight="1">
      <x:c r="A646" s="2" t="str">
        <x:v>MG-2025-0564</x:v>
      </x:c>
      <x:c r="B646" s="3" t="n">
        <x:v>45867.5</x:v>
      </x:c>
      <x:c r="C646" s="2" t="str">
        <x:v>Sample Customer 034</x:v>
      </x:c>
      <x:c r="D646" s="2" t="str">
        <x:v>Mishawaka area</x:v>
      </x:c>
      <x:c r="E646" s="2" t="str">
        <x:v>Lawn care</x:v>
      </x:c>
      <x:c r="F646" s="4" t="n">
        <x:v>70.53</x:v>
      </x:c>
      <x:c r="G646" s="4" t="n">
        <x:v>26.4</x:v>
      </x:c>
      <x:c r="H646" s="4" t="n">
        <x:v>2.48</x:v>
      </x:c>
      <x:c r="I646" s="4" t="n">
        <x:v>8.88</x:v>
      </x:c>
      <x:c r="J646" s="7" t="n">
        <x:v>1.1</x:v>
      </x:c>
      <x:c r="K646" s="2" t="str">
        <x:v>Card</x:v>
      </x:c>
      <x:c r="L646" s="5" t="n">
        <x:f>SUM(G646:I646)</x:f>
        <x:v>37.76</x:v>
      </x:c>
      <x:c r="M646" s="5" t="n">
        <x:f>F646-L646</x:f>
        <x:v>32.77</x:v>
      </x:c>
      <x:c r="N646" s="6" t="n">
        <x:f>IF(F646=0,0,M646/F646)</x:f>
        <x:v>0.46462498227704524</x:v>
      </x:c>
    </x:row>
    <x:row r="647" ht="24" customHeight="1">
      <x:c r="A647" s="2" t="str">
        <x:v>MG-2025-0579</x:v>
      </x:c>
      <x:c r="B647" s="3" t="n">
        <x:v>45867.5</x:v>
      </x:c>
      <x:c r="C647" s="2" t="str">
        <x:v>Sample Customer 055</x:v>
      </x:c>
      <x:c r="D647" s="2" t="str">
        <x:v>South Granger</x:v>
      </x:c>
      <x:c r="E647" s="2" t="str">
        <x:v>Lawn care</x:v>
      </x:c>
      <x:c r="F647" s="4" t="n">
        <x:v>67.51</x:v>
      </x:c>
      <x:c r="G647" s="4" t="n">
        <x:v>24</x:v>
      </x:c>
      <x:c r="H647" s="4" t="n">
        <x:v>3.67</x:v>
      </x:c>
      <x:c r="I647" s="4" t="n">
        <x:v>5.83</x:v>
      </x:c>
      <x:c r="J647" s="7" t="n">
        <x:v>1</x:v>
      </x:c>
      <x:c r="K647" s="2" t="str">
        <x:v>Check</x:v>
      </x:c>
      <x:c r="L647" s="5" t="n">
        <x:f>SUM(G647:I647)</x:f>
        <x:v>33.5</x:v>
      </x:c>
      <x:c r="M647" s="5" t="n">
        <x:f>F647-L647</x:f>
        <x:v>34.010000000000005</x:v>
      </x:c>
      <x:c r="N647" s="6" t="n">
        <x:f>IF(F647=0,0,M647/F647)</x:f>
        <x:v>0.5037772181898978</x:v>
      </x:c>
    </x:row>
    <x:row r="648" ht="24" customHeight="1">
      <x:c r="A648" s="2" t="str">
        <x:v>MG-2025-0596</x:v>
      </x:c>
      <x:c r="B648" s="3" t="n">
        <x:v>45867.5</x:v>
      </x:c>
      <x:c r="C648" s="2" t="str">
        <x:v>Sample Customer 073</x:v>
      </x:c>
      <x:c r="D648" s="2" t="str">
        <x:v>West Granger</x:v>
      </x:c>
      <x:c r="E648" s="2" t="str">
        <x:v>Lawn care</x:v>
      </x:c>
      <x:c r="F648" s="4" t="n">
        <x:v>59.91</x:v>
      </x:c>
      <x:c r="G648" s="4" t="n">
        <x:v>26.4</x:v>
      </x:c>
      <x:c r="H648" s="4" t="n">
        <x:v>3.06</x:v>
      </x:c>
      <x:c r="I648" s="4" t="n">
        <x:v>9.82</x:v>
      </x:c>
      <x:c r="J648" s="7" t="n">
        <x:v>1.1</x:v>
      </x:c>
      <x:c r="K648" s="2" t="str">
        <x:v>Check</x:v>
      </x:c>
      <x:c r="L648" s="5" t="n">
        <x:f>SUM(G648:I648)</x:f>
        <x:v>39.28</x:v>
      </x:c>
      <x:c r="M648" s="5" t="n">
        <x:f>F648-L648</x:f>
        <x:v>20.629999999999995</x:v>
      </x:c>
      <x:c r="N648" s="6" t="n">
        <x:f>IF(F648=0,0,M648/F648)</x:f>
        <x:v>0.34434985812051405</x:v>
      </x:c>
    </x:row>
    <x:row r="649" ht="24" customHeight="1">
      <x:c r="A649" s="2" t="str">
        <x:v>MG-2025-0603</x:v>
      </x:c>
      <x:c r="B649" s="3" t="n">
        <x:v>45867.5</x:v>
      </x:c>
      <x:c r="C649" s="2" t="str">
        <x:v>Sample Customer 098</x:v>
      </x:c>
      <x:c r="D649" s="2" t="str">
        <x:v>East Granger</x:v>
      </x:c>
      <x:c r="E649" s="2" t="str">
        <x:v>Seasonal cleanup</x:v>
      </x:c>
      <x:c r="F649" s="4" t="n">
        <x:v>370.91</x:v>
      </x:c>
      <x:c r="G649" s="4" t="n">
        <x:v>93.6</x:v>
      </x:c>
      <x:c r="H649" s="4" t="n">
        <x:v>12.93</x:v>
      </x:c>
      <x:c r="I649" s="4" t="n">
        <x:v>6.15</x:v>
      </x:c>
      <x:c r="J649" s="7" t="n">
        <x:v>3.9</x:v>
      </x:c>
      <x:c r="K649" s="2" t="str">
        <x:v>Check</x:v>
      </x:c>
      <x:c r="L649" s="5" t="n">
        <x:f>SUM(G649:I649)</x:f>
        <x:v>112.68</x:v>
      </x:c>
      <x:c r="M649" s="5" t="n">
        <x:f>F649-L649</x:f>
        <x:v>258.23</x:v>
      </x:c>
      <x:c r="N649" s="6" t="n">
        <x:f>IF(F649=0,0,M649/F649)</x:f>
        <x:v>0.6962066269445418</x:v>
      </x:c>
    </x:row>
    <x:row r="650" ht="24" customHeight="1">
      <x:c r="A650" s="2" t="str">
        <x:v>MG-2025-0511</x:v>
      </x:c>
      <x:c r="B650" s="3" t="n">
        <x:v>45869.5</x:v>
      </x:c>
      <x:c r="C650" s="2" t="str">
        <x:v>Sample Customer 076</x:v>
      </x:c>
      <x:c r="D650" s="2" t="str">
        <x:v>North Granger</x:v>
      </x:c>
      <x:c r="E650" s="2" t="str">
        <x:v>Lawn care</x:v>
      </x:c>
      <x:c r="F650" s="4" t="n">
        <x:v>80.98</x:v>
      </x:c>
      <x:c r="G650" s="4" t="n">
        <x:v>28.8</x:v>
      </x:c>
      <x:c r="H650" s="4" t="n">
        <x:v>3.53</x:v>
      </x:c>
      <x:c r="I650" s="4" t="n">
        <x:v>8.04</x:v>
      </x:c>
      <x:c r="J650" s="7" t="n">
        <x:v>1.2</x:v>
      </x:c>
      <x:c r="K650" s="2" t="str">
        <x:v>Bank transfer</x:v>
      </x:c>
      <x:c r="L650" s="5" t="n">
        <x:f>SUM(G650:I650)</x:f>
        <x:v>40.37</x:v>
      </x:c>
      <x:c r="M650" s="5" t="n">
        <x:f>F650-L650</x:f>
        <x:v>40.61000000000001</x:v>
      </x:c>
      <x:c r="N650" s="6" t="n">
        <x:f>IF(F650=0,0,M650/F650)</x:f>
        <x:v>0.501481847369721</x:v>
      </x:c>
    </x:row>
    <x:row r="651" ht="24" customHeight="1">
      <x:c r="A651" s="2" t="str">
        <x:v>MG-2025-0538</x:v>
      </x:c>
      <x:c r="B651" s="3" t="n">
        <x:v>45869.5</x:v>
      </x:c>
      <x:c r="C651" s="2" t="str">
        <x:v>Sample Customer 027</x:v>
      </x:c>
      <x:c r="D651" s="2" t="str">
        <x:v>Central Granger</x:v>
      </x:c>
      <x:c r="E651" s="2" t="str">
        <x:v>Lawn care</x:v>
      </x:c>
      <x:c r="F651" s="4" t="n">
        <x:v>74.84</x:v>
      </x:c>
      <x:c r="G651" s="4" t="n">
        <x:v>36</x:v>
      </x:c>
      <x:c r="H651" s="4" t="n">
        <x:v>3.82</x:v>
      </x:c>
      <x:c r="I651" s="4" t="n">
        <x:v>9.47</x:v>
      </x:c>
      <x:c r="J651" s="7" t="n">
        <x:v>1.5</x:v>
      </x:c>
      <x:c r="K651" s="2" t="str">
        <x:v>Card</x:v>
      </x:c>
      <x:c r="L651" s="5" t="n">
        <x:f>SUM(G651:I651)</x:f>
        <x:v>49.29</x:v>
      </x:c>
      <x:c r="M651" s="5" t="n">
        <x:f>F651-L651</x:f>
        <x:v>25.550000000000004</x:v>
      </x:c>
      <x:c r="N651" s="6" t="n">
        <x:f>IF(F651=0,0,M651/F651)</x:f>
        <x:v>0.34139497594869056</x:v>
      </x:c>
    </x:row>
    <x:row r="652" ht="24" customHeight="1">
      <x:c r="A652" s="2" t="str">
        <x:v>MG-2025-0545</x:v>
      </x:c>
      <x:c r="B652" s="3" t="n">
        <x:v>45869.5</x:v>
      </x:c>
      <x:c r="C652" s="2" t="str">
        <x:v>Sample Customer 039</x:v>
      </x:c>
      <x:c r="D652" s="2" t="str">
        <x:v>West Granger</x:v>
      </x:c>
      <x:c r="E652" s="2" t="str">
        <x:v>Landscape installation</x:v>
      </x:c>
      <x:c r="F652" s="4" t="n">
        <x:v>1822.77</x:v>
      </x:c>
      <x:c r="G652" s="4" t="n">
        <x:v>364.8</x:v>
      </x:c>
      <x:c r="H652" s="4" t="n">
        <x:v>355.1</x:v>
      </x:c>
      <x:c r="I652" s="4" t="n">
        <x:v>6.73</x:v>
      </x:c>
      <x:c r="J652" s="7" t="n">
        <x:v>15.2</x:v>
      </x:c>
      <x:c r="K652" s="2" t="str">
        <x:v>Card</x:v>
      </x:c>
      <x:c r="L652" s="5" t="n">
        <x:f>SUM(G652:I652)</x:f>
        <x:v>726.6300000000001</x:v>
      </x:c>
      <x:c r="M652" s="5" t="n">
        <x:f>F652-L652</x:f>
        <x:v>1096.1399999999999</x:v>
      </x:c>
      <x:c r="N652" s="6" t="n">
        <x:f>IF(F652=0,0,M652/F652)</x:f>
        <x:v>0.601359469379022</x:v>
      </x:c>
    </x:row>
    <x:row r="653" ht="24" customHeight="1">
      <x:c r="A653" s="2" t="str">
        <x:v>MG-2025-0559</x:v>
      </x:c>
      <x:c r="B653" s="3" t="n">
        <x:v>45869.5</x:v>
      </x:c>
      <x:c r="C653" s="2" t="str">
        <x:v>Sample Customer 060</x:v>
      </x:c>
      <x:c r="D653" s="2" t="str">
        <x:v>North Granger</x:v>
      </x:c>
      <x:c r="E653" s="2" t="str">
        <x:v>Lawn care</x:v>
      </x:c>
      <x:c r="F653" s="4" t="n">
        <x:v>54.94</x:v>
      </x:c>
      <x:c r="G653" s="4" t="n">
        <x:v>26.4</x:v>
      </x:c>
      <x:c r="H653" s="4" t="n">
        <x:v>1.12</x:v>
      </x:c>
      <x:c r="I653" s="4" t="n">
        <x:v>5.39</x:v>
      </x:c>
      <x:c r="J653" s="7" t="n">
        <x:v>1.1</x:v>
      </x:c>
      <x:c r="K653" s="2" t="str">
        <x:v>Check</x:v>
      </x:c>
      <x:c r="L653" s="5" t="n">
        <x:f>SUM(G653:I653)</x:f>
        <x:v>32.91</x:v>
      </x:c>
      <x:c r="M653" s="5" t="n">
        <x:f>F653-L653</x:f>
        <x:v>22.03</x:v>
      </x:c>
      <x:c r="N653" s="6" t="n">
        <x:f>IF(F653=0,0,M653/F653)</x:f>
        <x:v>0.4009828904259192</x:v>
      </x:c>
    </x:row>
    <x:row r="654" ht="24" customHeight="1">
      <x:c r="A654" s="2" t="str">
        <x:v>MG-2025-0577</x:v>
      </x:c>
      <x:c r="B654" s="3" t="n">
        <x:v>45869.5</x:v>
      </x:c>
      <x:c r="C654" s="2" t="str">
        <x:v>Sample Customer 084</x:v>
      </x:c>
      <x:c r="D654" s="2" t="str">
        <x:v>West Granger</x:v>
      </x:c>
      <x:c r="E654" s="2" t="str">
        <x:v>Lawn care</x:v>
      </x:c>
      <x:c r="F654" s="4" t="n">
        <x:v>65.67</x:v>
      </x:c>
      <x:c r="G654" s="4" t="n">
        <x:v>36</x:v>
      </x:c>
      <x:c r="H654" s="4" t="n">
        <x:v>3.15</x:v>
      </x:c>
      <x:c r="I654" s="4" t="n">
        <x:v>7.29</x:v>
      </x:c>
      <x:c r="J654" s="7" t="n">
        <x:v>1.5</x:v>
      </x:c>
      <x:c r="K654" s="2" t="str">
        <x:v>Bank transfer</x:v>
      </x:c>
      <x:c r="L654" s="5" t="n">
        <x:f>SUM(G654:I654)</x:f>
        <x:v>46.44</x:v>
      </x:c>
      <x:c r="M654" s="5" t="n">
        <x:f>F654-L654</x:f>
        <x:v>19.230000000000004</x:v>
      </x:c>
      <x:c r="N654" s="6" t="n">
        <x:f>IF(F654=0,0,M654/F654)</x:f>
        <x:v>0.2928277752398356</x:v>
      </x:c>
    </x:row>
    <x:row r="655" ht="24" customHeight="1">
      <x:c r="A655" s="2" t="str">
        <x:v>MG-2025-0610</x:v>
      </x:c>
      <x:c r="B655" s="3" t="n">
        <x:v>45869.5</x:v>
      </x:c>
      <x:c r="C655" s="2" t="str">
        <x:v>Sample Customer 093</x:v>
      </x:c>
      <x:c r="D655" s="2" t="str">
        <x:v>West Granger</x:v>
      </x:c>
      <x:c r="E655" s="2" t="str">
        <x:v>Lawn care</x:v>
      </x:c>
      <x:c r="F655" s="4" t="n">
        <x:v>59.66</x:v>
      </x:c>
      <x:c r="G655" s="4" t="n">
        <x:v>26.4</x:v>
      </x:c>
      <x:c r="H655" s="4" t="n">
        <x:v>2.1</x:v>
      </x:c>
      <x:c r="I655" s="4" t="n">
        <x:v>4.46</x:v>
      </x:c>
      <x:c r="J655" s="7" t="n">
        <x:v>1.1</x:v>
      </x:c>
      <x:c r="K655" s="2" t="str">
        <x:v>Check</x:v>
      </x:c>
      <x:c r="L655" s="5" t="n">
        <x:f>SUM(G655:I655)</x:f>
        <x:v>32.96</x:v>
      </x:c>
      <x:c r="M655" s="5" t="n">
        <x:f>F655-L655</x:f>
        <x:v>26.699999999999996</x:v>
      </x:c>
      <x:c r="N655" s="6" t="n">
        <x:f>IF(F655=0,0,M655/F655)</x:f>
        <x:v>0.4475360375460945</x:v>
      </x:c>
    </x:row>
    <x:row r="656" ht="24" customHeight="1">
      <x:c r="A656" s="2" t="str">
        <x:v>MG-2025-0678</x:v>
      </x:c>
      <x:c r="B656" s="3" t="n">
        <x:v>45870.5</x:v>
      </x:c>
      <x:c r="C656" s="2" t="str">
        <x:v>Sample Customer 015</x:v>
      </x:c>
      <x:c r="D656" s="2" t="str">
        <x:v>South Granger</x:v>
      </x:c>
      <x:c r="E656" s="2" t="str">
        <x:v>Landscape installation</x:v>
      </x:c>
      <x:c r="F656" s="4" t="n">
        <x:v>1467.07</x:v>
      </x:c>
      <x:c r="G656" s="4" t="n">
        <x:v>280.8</x:v>
      </x:c>
      <x:c r="H656" s="4" t="n">
        <x:v>207.88</x:v>
      </x:c>
      <x:c r="I656" s="4" t="n">
        <x:v>8.94</x:v>
      </x:c>
      <x:c r="J656" s="7" t="n">
        <x:v>11.7</x:v>
      </x:c>
      <x:c r="K656" s="2" t="str">
        <x:v>Bank transfer</x:v>
      </x:c>
      <x:c r="L656" s="5" t="n">
        <x:f>SUM(G656:I656)</x:f>
        <x:v>497.62</x:v>
      </x:c>
      <x:c r="M656" s="5" t="n">
        <x:f>F656-L656</x:f>
        <x:v>969.4499999999999</x:v>
      </x:c>
      <x:c r="N656" s="6" t="n">
        <x:f>IF(F656=0,0,M656/F656)</x:f>
        <x:v>0.6608069144621592</x:v>
      </x:c>
    </x:row>
    <x:row r="657" ht="24" customHeight="1">
      <x:c r="A657" s="2" t="str">
        <x:v>MG-2025-0759</x:v>
      </x:c>
      <x:c r="B657" s="3" t="n">
        <x:v>45870.5</x:v>
      </x:c>
      <x:c r="C657" s="2" t="str">
        <x:v>Sample Customer 008</x:v>
      </x:c>
      <x:c r="D657" s="2" t="str">
        <x:v>Central Granger</x:v>
      </x:c>
      <x:c r="E657" s="2" t="str">
        <x:v>Lawn care</x:v>
      </x:c>
      <x:c r="F657" s="4" t="n">
        <x:v>78.55</x:v>
      </x:c>
      <x:c r="G657" s="4" t="n">
        <x:v>36</x:v>
      </x:c>
      <x:c r="H657" s="4" t="n">
        <x:v>4.41</x:v>
      </x:c>
      <x:c r="I657" s="4" t="n">
        <x:v>9.36</x:v>
      </x:c>
      <x:c r="J657" s="7" t="n">
        <x:v>1.5</x:v>
      </x:c>
      <x:c r="K657" s="2" t="str">
        <x:v>Card</x:v>
      </x:c>
      <x:c r="L657" s="5" t="n">
        <x:f>SUM(G657:I657)</x:f>
        <x:v>49.769999999999996</x:v>
      </x:c>
      <x:c r="M657" s="5" t="n">
        <x:f>F657-L657</x:f>
        <x:v>28.78</x:v>
      </x:c>
      <x:c r="N657" s="6" t="n">
        <x:f>IF(F657=0,0,M657/F657)</x:f>
        <x:v>0.3663908338637811</x:v>
      </x:c>
    </x:row>
    <x:row r="658" ht="24" customHeight="1">
      <x:c r="A658" s="2" t="str">
        <x:v>MG-2025-0653</x:v>
      </x:c>
      <x:c r="B658" s="3" t="n">
        <x:v>45871.5</x:v>
      </x:c>
      <x:c r="C658" s="2" t="str">
        <x:v>Sample Customer 015</x:v>
      </x:c>
      <x:c r="D658" s="2" t="str">
        <x:v>South Granger</x:v>
      </x:c>
      <x:c r="E658" s="2" t="str">
        <x:v>Lawn care</x:v>
      </x:c>
      <x:c r="F658" s="4" t="n">
        <x:v>73.41</x:v>
      </x:c>
      <x:c r="G658" s="4" t="n">
        <x:v>21.6</x:v>
      </x:c>
      <x:c r="H658" s="4" t="n">
        <x:v>4.22</x:v>
      </x:c>
      <x:c r="I658" s="4" t="n">
        <x:v>4.79</x:v>
      </x:c>
      <x:c r="J658" s="7" t="n">
        <x:v>0.9</x:v>
      </x:c>
      <x:c r="K658" s="2" t="str">
        <x:v>Card</x:v>
      </x:c>
      <x:c r="L658" s="5" t="n">
        <x:f>SUM(G658:I658)</x:f>
        <x:v>30.61</x:v>
      </x:c>
      <x:c r="M658" s="5" t="n">
        <x:f>F658-L658</x:f>
        <x:v>42.8</x:v>
      </x:c>
      <x:c r="N658" s="6" t="n">
        <x:f>IF(F658=0,0,M658/F658)</x:f>
        <x:v>0.5830268355809836</x:v>
      </x:c>
    </x:row>
    <x:row r="659" ht="24" customHeight="1">
      <x:c r="A659" s="2" t="str">
        <x:v>MG-2025-0657</x:v>
      </x:c>
      <x:c r="B659" s="3" t="n">
        <x:v>45871.5</x:v>
      </x:c>
      <x:c r="C659" s="2" t="str">
        <x:v>Sample Customer 114</x:v>
      </x:c>
      <x:c r="D659" s="2" t="str">
        <x:v>Central Granger</x:v>
      </x:c>
      <x:c r="E659" s="2" t="str">
        <x:v>Lawn care</x:v>
      </x:c>
      <x:c r="F659" s="4" t="n">
        <x:v>63.99</x:v>
      </x:c>
      <x:c r="G659" s="4" t="n">
        <x:v>31.2</x:v>
      </x:c>
      <x:c r="H659" s="4" t="n">
        <x:v>3.39</x:v>
      </x:c>
      <x:c r="I659" s="4" t="n">
        <x:v>5.66</x:v>
      </x:c>
      <x:c r="J659" s="7" t="n">
        <x:v>1.3</x:v>
      </x:c>
      <x:c r="K659" s="2" t="str">
        <x:v>Check</x:v>
      </x:c>
      <x:c r="L659" s="5" t="n">
        <x:f>SUM(G659:I659)</x:f>
        <x:v>40.25</x:v>
      </x:c>
      <x:c r="M659" s="5" t="n">
        <x:f>F659-L659</x:f>
        <x:v>23.740000000000002</x:v>
      </x:c>
      <x:c r="N659" s="6" t="n">
        <x:f>IF(F659=0,0,M659/F659)</x:f>
        <x:v>0.37099546804188155</x:v>
      </x:c>
    </x:row>
    <x:row r="660" ht="24" customHeight="1">
      <x:c r="A660" s="2" t="str">
        <x:v>MG-2025-0672</x:v>
      </x:c>
      <x:c r="B660" s="3" t="n">
        <x:v>45871.5</x:v>
      </x:c>
      <x:c r="C660" s="2" t="str">
        <x:v>Sample Customer 109</x:v>
      </x:c>
      <x:c r="D660" s="2" t="str">
        <x:v>North Granger</x:v>
      </x:c>
      <x:c r="E660" s="2" t="str">
        <x:v>Landscape installation</x:v>
      </x:c>
      <x:c r="F660" s="4" t="n">
        <x:v>1168.29</x:v>
      </x:c>
      <x:c r="G660" s="4" t="n">
        <x:v>362.4</x:v>
      </x:c>
      <x:c r="H660" s="4" t="n">
        <x:v>174.92</x:v>
      </x:c>
      <x:c r="I660" s="4" t="n">
        <x:v>6.05</x:v>
      </x:c>
      <x:c r="J660" s="7" t="n">
        <x:v>15.1</x:v>
      </x:c>
      <x:c r="K660" s="2" t="str">
        <x:v>Bank transfer</x:v>
      </x:c>
      <x:c r="L660" s="5" t="n">
        <x:f>SUM(G660:I660)</x:f>
        <x:v>543.3699999999999</x:v>
      </x:c>
      <x:c r="M660" s="5" t="n">
        <x:f>F660-L660</x:f>
        <x:v>624.9200000000001</x:v>
      </x:c>
      <x:c r="N660" s="6" t="n">
        <x:f>IF(F660=0,0,M660/F660)</x:f>
        <x:v>0.5349014371431752</x:v>
      </x:c>
    </x:row>
    <x:row r="661" ht="24" customHeight="1">
      <x:c r="A661" s="2" t="str">
        <x:v>MG-2025-0679</x:v>
      </x:c>
      <x:c r="B661" s="3" t="n">
        <x:v>45871.5</x:v>
      </x:c>
      <x:c r="C661" s="2" t="str">
        <x:v>Sample Customer 022</x:v>
      </x:c>
      <x:c r="D661" s="2" t="str">
        <x:v>South Granger</x:v>
      </x:c>
      <x:c r="E661" s="2" t="str">
        <x:v>Mulch &amp; planting</x:v>
      </x:c>
      <x:c r="F661" s="4" t="n">
        <x:v>720.27</x:v>
      </x:c>
      <x:c r="G661" s="4" t="n">
        <x:v>201.6</x:v>
      </x:c>
      <x:c r="H661" s="4" t="n">
        <x:v>113.43</x:v>
      </x:c>
      <x:c r="I661" s="4" t="n">
        <x:v>4.46</x:v>
      </x:c>
      <x:c r="J661" s="7" t="n">
        <x:v>8.4</x:v>
      </x:c>
      <x:c r="K661" s="2" t="str">
        <x:v>Card</x:v>
      </x:c>
      <x:c r="L661" s="5" t="n">
        <x:f>SUM(G661:I661)</x:f>
        <x:v>319.48999999999995</x:v>
      </x:c>
      <x:c r="M661" s="5" t="n">
        <x:f>F661-L661</x:f>
        <x:v>400.78000000000003</x:v>
      </x:c>
      <x:c r="N661" s="6" t="n">
        <x:f>IF(F661=0,0,M661/F661)</x:f>
        <x:v>0.5564302275535563</x:v>
      </x:c>
    </x:row>
    <x:row r="662" ht="24" customHeight="1">
      <x:c r="A662" s="2" t="str">
        <x:v>MG-2025-0684</x:v>
      </x:c>
      <x:c r="B662" s="3" t="n">
        <x:v>45871.5</x:v>
      </x:c>
      <x:c r="C662" s="2" t="str">
        <x:v>Sample Customer 068</x:v>
      </x:c>
      <x:c r="D662" s="2" t="str">
        <x:v>Central Granger</x:v>
      </x:c>
      <x:c r="E662" s="2" t="str">
        <x:v>Lawn care</x:v>
      </x:c>
      <x:c r="F662" s="4" t="n">
        <x:v>57.54</x:v>
      </x:c>
      <x:c r="G662" s="4" t="n">
        <x:v>24</x:v>
      </x:c>
      <x:c r="H662" s="4" t="n">
        <x:v>2.97</x:v>
      </x:c>
      <x:c r="I662" s="4" t="n">
        <x:v>9.18</x:v>
      </x:c>
      <x:c r="J662" s="7" t="n">
        <x:v>1</x:v>
      </x:c>
      <x:c r="K662" s="2" t="str">
        <x:v>Bank transfer</x:v>
      </x:c>
      <x:c r="L662" s="5" t="n">
        <x:f>SUM(G662:I662)</x:f>
        <x:v>36.15</x:v>
      </x:c>
      <x:c r="M662" s="5" t="n">
        <x:f>F662-L662</x:f>
        <x:v>21.39</x:v>
      </x:c>
      <x:c r="N662" s="6" t="n">
        <x:f>IF(F662=0,0,M662/F662)</x:f>
        <x:v>0.37174139728884253</x:v>
      </x:c>
    </x:row>
    <x:row r="663" ht="24" customHeight="1">
      <x:c r="A663" s="2" t="str">
        <x:v>MG-2025-0707</x:v>
      </x:c>
      <x:c r="B663" s="3" t="n">
        <x:v>45871.5</x:v>
      </x:c>
      <x:c r="C663" s="2" t="str">
        <x:v>Sample Customer 114</x:v>
      </x:c>
      <x:c r="D663" s="2" t="str">
        <x:v>Central Granger</x:v>
      </x:c>
      <x:c r="E663" s="2" t="str">
        <x:v>Lawn care</x:v>
      </x:c>
      <x:c r="F663" s="4" t="n">
        <x:v>78.9</x:v>
      </x:c>
      <x:c r="G663" s="4" t="n">
        <x:v>28.8</x:v>
      </x:c>
      <x:c r="H663" s="4" t="n">
        <x:v>2.91</x:v>
      </x:c>
      <x:c r="I663" s="4" t="n">
        <x:v>9.13</x:v>
      </x:c>
      <x:c r="J663" s="7" t="n">
        <x:v>1.2</x:v>
      </x:c>
      <x:c r="K663" s="2" t="str">
        <x:v>Check</x:v>
      </x:c>
      <x:c r="L663" s="5" t="n">
        <x:f>SUM(G663:I663)</x:f>
        <x:v>40.84</x:v>
      </x:c>
      <x:c r="M663" s="5" t="n">
        <x:f>F663-L663</x:f>
        <x:v>38.06</x:v>
      </x:c>
      <x:c r="N663" s="6" t="n">
        <x:f>IF(F663=0,0,M663/F663)</x:f>
        <x:v>0.482382762991128</x:v>
      </x:c>
    </x:row>
    <x:row r="664" ht="24" customHeight="1">
      <x:c r="A664" s="2" t="str">
        <x:v>MG-2025-0762</x:v>
      </x:c>
      <x:c r="B664" s="3" t="n">
        <x:v>45871.5</x:v>
      </x:c>
      <x:c r="C664" s="2" t="str">
        <x:v>Sample Customer 012</x:v>
      </x:c>
      <x:c r="D664" s="2" t="str">
        <x:v>East Granger</x:v>
      </x:c>
      <x:c r="E664" s="2" t="str">
        <x:v>Lawn care</x:v>
      </x:c>
      <x:c r="F664" s="4" t="n">
        <x:v>71.87</x:v>
      </x:c>
      <x:c r="G664" s="4" t="n">
        <x:v>28.8</x:v>
      </x:c>
      <x:c r="H664" s="4" t="n">
        <x:v>3.87</x:v>
      </x:c>
      <x:c r="I664" s="4" t="n">
        <x:v>11.53</x:v>
      </x:c>
      <x:c r="J664" s="7" t="n">
        <x:v>1.2</x:v>
      </x:c>
      <x:c r="K664" s="2" t="str">
        <x:v>Bank transfer</x:v>
      </x:c>
      <x:c r="L664" s="5" t="n">
        <x:f>SUM(G664:I664)</x:f>
        <x:v>44.2</x:v>
      </x:c>
      <x:c r="M664" s="5" t="n">
        <x:f>F664-L664</x:f>
        <x:v>27.67</x:v>
      </x:c>
      <x:c r="N664" s="6" t="n">
        <x:f>IF(F664=0,0,M664/F664)</x:f>
        <x:v>0.3850006957005705</x:v>
      </x:c>
    </x:row>
    <x:row r="665" ht="24" customHeight="1">
      <x:c r="A665" s="2" t="str">
        <x:v>MG-2025-0770</x:v>
      </x:c>
      <x:c r="B665" s="3" t="n">
        <x:v>45871.5</x:v>
      </x:c>
      <x:c r="C665" s="2" t="str">
        <x:v>Sample Customer 031</x:v>
      </x:c>
      <x:c r="D665" s="2" t="str">
        <x:v>West Granger</x:v>
      </x:c>
      <x:c r="E665" s="2" t="str">
        <x:v>Landscape installation</x:v>
      </x:c>
      <x:c r="F665" s="4" t="n">
        <x:v>1355.21</x:v>
      </x:c>
      <x:c r="G665" s="4" t="n">
        <x:v>388.8</x:v>
      </x:c>
      <x:c r="H665" s="4" t="n">
        <x:v>237.06</x:v>
      </x:c>
      <x:c r="I665" s="4" t="n">
        <x:v>3.33</x:v>
      </x:c>
      <x:c r="J665" s="7" t="n">
        <x:v>16.2</x:v>
      </x:c>
      <x:c r="K665" s="2" t="str">
        <x:v>Check</x:v>
      </x:c>
      <x:c r="L665" s="5" t="n">
        <x:f>SUM(G665:I665)</x:f>
        <x:v>629.19</x:v>
      </x:c>
      <x:c r="M665" s="5" t="n">
        <x:f>F665-L665</x:f>
        <x:v>726.02</x:v>
      </x:c>
      <x:c r="N665" s="6" t="n">
        <x:f>IF(F665=0,0,M665/F665)</x:f>
        <x:v>0.5357250905763682</x:v>
      </x:c>
    </x:row>
    <x:row r="666" ht="24" customHeight="1">
      <x:c r="A666" s="2" t="str">
        <x:v>MG-2025-0716</x:v>
      </x:c>
      <x:c r="B666" s="3" t="n">
        <x:v>45872.5</x:v>
      </x:c>
      <x:c r="C666" s="2" t="str">
        <x:v>Sample Customer 078</x:v>
      </x:c>
      <x:c r="D666" s="2" t="str">
        <x:v>North Granger</x:v>
      </x:c>
      <x:c r="E666" s="2" t="str">
        <x:v>Seasonal cleanup</x:v>
      </x:c>
      <x:c r="F666" s="4" t="n">
        <x:v>266.49</x:v>
      </x:c>
      <x:c r="G666" s="4" t="n">
        <x:v>81.6</x:v>
      </x:c>
      <x:c r="H666" s="4" t="n">
        <x:v>10.4</x:v>
      </x:c>
      <x:c r="I666" s="4" t="n">
        <x:v>7.1</x:v>
      </x:c>
      <x:c r="J666" s="7" t="n">
        <x:v>3.4</x:v>
      </x:c>
      <x:c r="K666" s="2" t="str">
        <x:v>Check</x:v>
      </x:c>
      <x:c r="L666" s="5" t="n">
        <x:f>SUM(G666:I666)</x:f>
        <x:v>99.1</x:v>
      </x:c>
      <x:c r="M666" s="5" t="n">
        <x:f>F666-L666</x:f>
        <x:v>167.39000000000001</x:v>
      </x:c>
      <x:c r="N666" s="6" t="n">
        <x:f>IF(F666=0,0,M666/F666)</x:f>
        <x:v>0.6281286352208338</x:v>
      </x:c>
    </x:row>
    <x:row r="667" ht="24" customHeight="1">
      <x:c r="A667" s="2" t="str">
        <x:v>MG-2025-0737</x:v>
      </x:c>
      <x:c r="B667" s="3" t="n">
        <x:v>45872.5</x:v>
      </x:c>
      <x:c r="C667" s="2" t="str">
        <x:v>Sample Customer 028</x:v>
      </x:c>
      <x:c r="D667" s="2" t="str">
        <x:v>Central Granger</x:v>
      </x:c>
      <x:c r="E667" s="2" t="str">
        <x:v>Lawn care</x:v>
      </x:c>
      <x:c r="F667" s="4" t="n">
        <x:v>57.69</x:v>
      </x:c>
      <x:c r="G667" s="4" t="n">
        <x:v>26.4</x:v>
      </x:c>
      <x:c r="H667" s="4" t="n">
        <x:v>1.24</x:v>
      </x:c>
      <x:c r="I667" s="4" t="n">
        <x:v>5.02</x:v>
      </x:c>
      <x:c r="J667" s="7" t="n">
        <x:v>1.1</x:v>
      </x:c>
      <x:c r="K667" s="2" t="str">
        <x:v>Bank transfer</x:v>
      </x:c>
      <x:c r="L667" s="5" t="n">
        <x:f>SUM(G667:I667)</x:f>
        <x:v>32.66</x:v>
      </x:c>
      <x:c r="M667" s="5" t="n">
        <x:f>F667-L667</x:f>
        <x:v>25.03</x:v>
      </x:c>
      <x:c r="N667" s="6" t="n">
        <x:f>IF(F667=0,0,M667/F667)</x:f>
        <x:v>0.43387068816085983</x:v>
      </x:c>
    </x:row>
    <x:row r="668" ht="24" customHeight="1">
      <x:c r="A668" s="2" t="str">
        <x:v>MG-2025-0753</x:v>
      </x:c>
      <x:c r="B668" s="3" t="n">
        <x:v>45872.5</x:v>
      </x:c>
      <x:c r="C668" s="2" t="str">
        <x:v>Sample Customer 017</x:v>
      </x:c>
      <x:c r="D668" s="2" t="str">
        <x:v>Central Granger</x:v>
      </x:c>
      <x:c r="E668" s="2" t="str">
        <x:v>Lawn care</x:v>
      </x:c>
      <x:c r="F668" s="4" t="n">
        <x:v>65.18</x:v>
      </x:c>
      <x:c r="G668" s="4" t="n">
        <x:v>31.2</x:v>
      </x:c>
      <x:c r="H668" s="4" t="n">
        <x:v>1.58</x:v>
      </x:c>
      <x:c r="I668" s="4" t="n">
        <x:v>8.56</x:v>
      </x:c>
      <x:c r="J668" s="7" t="n">
        <x:v>1.3</x:v>
      </x:c>
      <x:c r="K668" s="2" t="str">
        <x:v>Bank transfer</x:v>
      </x:c>
      <x:c r="L668" s="5" t="n">
        <x:f>SUM(G668:I668)</x:f>
        <x:v>41.34</x:v>
      </x:c>
      <x:c r="M668" s="5" t="n">
        <x:f>F668-L668</x:f>
        <x:v>23.840000000000003</x:v>
      </x:c>
      <x:c r="N668" s="6" t="n">
        <x:f>IF(F668=0,0,M668/F668)</x:f>
        <x:v>0.36575636698373737</x:v>
      </x:c>
    </x:row>
    <x:row r="669" ht="24" customHeight="1">
      <x:c r="A669" s="2" t="str">
        <x:v>MG-2025-0772</x:v>
      </x:c>
      <x:c r="B669" s="3" t="n">
        <x:v>45872.5</x:v>
      </x:c>
      <x:c r="C669" s="2" t="str">
        <x:v>Sample Customer 110</x:v>
      </x:c>
      <x:c r="D669" s="2" t="str">
        <x:v>Mishawaka area</x:v>
      </x:c>
      <x:c r="E669" s="2" t="str">
        <x:v>Mulch &amp; planting</x:v>
      </x:c>
      <x:c r="F669" s="4" t="n">
        <x:v>773.13</x:v>
      </x:c>
      <x:c r="G669" s="4" t="n">
        <x:v>151.2</x:v>
      </x:c>
      <x:c r="H669" s="4" t="n">
        <x:v>85.18</x:v>
      </x:c>
      <x:c r="I669" s="4" t="n">
        <x:v>11.9</x:v>
      </x:c>
      <x:c r="J669" s="7" t="n">
        <x:v>6.3</x:v>
      </x:c>
      <x:c r="K669" s="2" t="str">
        <x:v>Card</x:v>
      </x:c>
      <x:c r="L669" s="5" t="n">
        <x:f>SUM(G669:I669)</x:f>
        <x:v>248.28</x:v>
      </x:c>
      <x:c r="M669" s="5" t="n">
        <x:f>F669-L669</x:f>
        <x:v>524.85</x:v>
      </x:c>
      <x:c r="N669" s="6" t="n">
        <x:f>IF(F669=0,0,M669/F669)</x:f>
        <x:v>0.6788638391990998</x:v>
      </x:c>
    </x:row>
    <x:row r="670" ht="24" customHeight="1">
      <x:c r="A670" s="2" t="str">
        <x:v>MG-2025-0669</x:v>
      </x:c>
      <x:c r="B670" s="3" t="n">
        <x:v>45873.5</x:v>
      </x:c>
      <x:c r="C670" s="2" t="str">
        <x:v>Sample Customer 102</x:v>
      </x:c>
      <x:c r="D670" s="2" t="str">
        <x:v>South Granger</x:v>
      </x:c>
      <x:c r="E670" s="2" t="str">
        <x:v>Lawn care</x:v>
      </x:c>
      <x:c r="F670" s="4" t="n">
        <x:v>67.87</x:v>
      </x:c>
      <x:c r="G670" s="4" t="n">
        <x:v>36</x:v>
      </x:c>
      <x:c r="H670" s="4" t="n">
        <x:v>3.27</x:v>
      </x:c>
      <x:c r="I670" s="4" t="n">
        <x:v>11.2</x:v>
      </x:c>
      <x:c r="J670" s="7" t="n">
        <x:v>1.5</x:v>
      </x:c>
      <x:c r="K670" s="2" t="str">
        <x:v>Check</x:v>
      </x:c>
      <x:c r="L670" s="5" t="n">
        <x:f>SUM(G670:I670)</x:f>
        <x:v>50.47</x:v>
      </x:c>
      <x:c r="M670" s="5" t="n">
        <x:f>F670-L670</x:f>
        <x:v>17.400000000000006</x:v>
      </x:c>
      <x:c r="N670" s="6" t="n">
        <x:f>IF(F670=0,0,M670/F670)</x:f>
        <x:v>0.2563724767938707</x:v>
      </x:c>
    </x:row>
    <x:row r="671" ht="24" customHeight="1">
      <x:c r="A671" s="2" t="str">
        <x:v>MG-2025-0695</x:v>
      </x:c>
      <x:c r="B671" s="3" t="n">
        <x:v>45873.5</x:v>
      </x:c>
      <x:c r="C671" s="2" t="str">
        <x:v>Sample Customer 084</x:v>
      </x:c>
      <x:c r="D671" s="2" t="str">
        <x:v>West Granger</x:v>
      </x:c>
      <x:c r="E671" s="2" t="str">
        <x:v>Mulch &amp; planting</x:v>
      </x:c>
      <x:c r="F671" s="4" t="n">
        <x:v>818.06</x:v>
      </x:c>
      <x:c r="G671" s="4" t="n">
        <x:v>136.8</x:v>
      </x:c>
      <x:c r="H671" s="4" t="n">
        <x:v>141.08</x:v>
      </x:c>
      <x:c r="I671" s="4" t="n">
        <x:v>12.49</x:v>
      </x:c>
      <x:c r="J671" s="7" t="n">
        <x:v>5.7</x:v>
      </x:c>
      <x:c r="K671" s="2" t="str">
        <x:v>Card</x:v>
      </x:c>
      <x:c r="L671" s="5" t="n">
        <x:f>SUM(G671:I671)</x:f>
        <x:v>290.37</x:v>
      </x:c>
      <x:c r="M671" s="5" t="n">
        <x:f>F671-L671</x:f>
        <x:v>527.6899999999999</x:v>
      </x:c>
      <x:c r="N671" s="6" t="n">
        <x:f>IF(F671=0,0,M671/F671)</x:f>
        <x:v>0.6450504852944772</x:v>
      </x:c>
    </x:row>
    <x:row r="672" ht="24" customHeight="1">
      <x:c r="A672" s="2" t="str">
        <x:v>MG-2025-0714</x:v>
      </x:c>
      <x:c r="B672" s="3" t="n">
        <x:v>45873.5</x:v>
      </x:c>
      <x:c r="C672" s="2" t="str">
        <x:v>Sample Customer 007</x:v>
      </x:c>
      <x:c r="D672" s="2" t="str">
        <x:v>West Granger</x:v>
      </x:c>
      <x:c r="E672" s="2" t="str">
        <x:v>Lawn care</x:v>
      </x:c>
      <x:c r="F672" s="4" t="n">
        <x:v>62.06</x:v>
      </x:c>
      <x:c r="G672" s="4" t="n">
        <x:v>33.6</x:v>
      </x:c>
      <x:c r="H672" s="4" t="n">
        <x:v>2.35</x:v>
      </x:c>
      <x:c r="I672" s="4" t="n">
        <x:v>9.26</x:v>
      </x:c>
      <x:c r="J672" s="7" t="n">
        <x:v>1.4</x:v>
      </x:c>
      <x:c r="K672" s="2" t="str">
        <x:v>Card</x:v>
      </x:c>
      <x:c r="L672" s="5" t="n">
        <x:f>SUM(G672:I672)</x:f>
        <x:v>45.21</x:v>
      </x:c>
      <x:c r="M672" s="5" t="n">
        <x:f>F672-L672</x:f>
        <x:v>16.85</x:v>
      </x:c>
      <x:c r="N672" s="6" t="n">
        <x:f>IF(F672=0,0,M672/F672)</x:f>
        <x:v>0.2715114405414116</x:v>
      </x:c>
    </x:row>
    <x:row r="673" ht="24" customHeight="1">
      <x:c r="A673" s="2" t="str">
        <x:v>MG-2025-0743</x:v>
      </x:c>
      <x:c r="B673" s="3" t="n">
        <x:v>45873.5</x:v>
      </x:c>
      <x:c r="C673" s="2" t="str">
        <x:v>Sample Customer 036</x:v>
      </x:c>
      <x:c r="D673" s="2" t="str">
        <x:v>East Granger</x:v>
      </x:c>
      <x:c r="E673" s="2" t="str">
        <x:v>Lawn care</x:v>
      </x:c>
      <x:c r="F673" s="4" t="n">
        <x:v>77.12</x:v>
      </x:c>
      <x:c r="G673" s="4" t="n">
        <x:v>31.2</x:v>
      </x:c>
      <x:c r="H673" s="4" t="n">
        <x:v>2.38</x:v>
      </x:c>
      <x:c r="I673" s="4" t="n">
        <x:v>4.57</x:v>
      </x:c>
      <x:c r="J673" s="7" t="n">
        <x:v>1.3</x:v>
      </x:c>
      <x:c r="K673" s="2" t="str">
        <x:v>Card</x:v>
      </x:c>
      <x:c r="L673" s="5" t="n">
        <x:f>SUM(G673:I673)</x:f>
        <x:v>38.15</x:v>
      </x:c>
      <x:c r="M673" s="5" t="n">
        <x:f>F673-L673</x:f>
        <x:v>38.970000000000006</x:v>
      </x:c>
      <x:c r="N673" s="6" t="n">
        <x:f>IF(F673=0,0,M673/F673)</x:f>
        <x:v>0.5053163900414939</x:v>
      </x:c>
    </x:row>
    <x:row r="674" ht="24" customHeight="1">
      <x:c r="A674" s="2" t="str">
        <x:v>MG-2025-0786</x:v>
      </x:c>
      <x:c r="B674" s="3" t="n">
        <x:v>45873.5</x:v>
      </x:c>
      <x:c r="C674" s="2" t="str">
        <x:v>Sample Customer 109</x:v>
      </x:c>
      <x:c r="D674" s="2" t="str">
        <x:v>North Granger</x:v>
      </x:c>
      <x:c r="E674" s="2" t="str">
        <x:v>Lawn care</x:v>
      </x:c>
      <x:c r="F674" s="4" t="n">
        <x:v>81.84</x:v>
      </x:c>
      <x:c r="G674" s="4" t="n">
        <x:v>33.6</x:v>
      </x:c>
      <x:c r="H674" s="4" t="n">
        <x:v>2.73</x:v>
      </x:c>
      <x:c r="I674" s="4" t="n">
        <x:v>5.67</x:v>
      </x:c>
      <x:c r="J674" s="7" t="n">
        <x:v>1.4</x:v>
      </x:c>
      <x:c r="K674" s="2" t="str">
        <x:v>Bank transfer</x:v>
      </x:c>
      <x:c r="L674" s="5" t="n">
        <x:f>SUM(G674:I674)</x:f>
        <x:v>42</x:v>
      </x:c>
      <x:c r="M674" s="5" t="n">
        <x:f>F674-L674</x:f>
        <x:v>39.84</x:v>
      </x:c>
      <x:c r="N674" s="6" t="n">
        <x:f>IF(F674=0,0,M674/F674)</x:f>
        <x:v>0.4868035190615836</x:v>
      </x:c>
    </x:row>
    <x:row r="675" ht="24" customHeight="1">
      <x:c r="A675" s="2" t="str">
        <x:v>MG-2025-0674</x:v>
      </x:c>
      <x:c r="B675" s="3" t="n">
        <x:v>45874.5</x:v>
      </x:c>
      <x:c r="C675" s="2" t="str">
        <x:v>Sample Customer 097</x:v>
      </x:c>
      <x:c r="D675" s="2" t="str">
        <x:v>Mishawaka area</x:v>
      </x:c>
      <x:c r="E675" s="2" t="str">
        <x:v>Lawn care</x:v>
      </x:c>
      <x:c r="F675" s="4" t="n">
        <x:v>68.4</x:v>
      </x:c>
      <x:c r="G675" s="4" t="n">
        <x:v>24</x:v>
      </x:c>
      <x:c r="H675" s="4" t="n">
        <x:v>2.16</x:v>
      </x:c>
      <x:c r="I675" s="4" t="n">
        <x:v>6.94</x:v>
      </x:c>
      <x:c r="J675" s="7" t="n">
        <x:v>1</x:v>
      </x:c>
      <x:c r="K675" s="2" t="str">
        <x:v>Bank transfer</x:v>
      </x:c>
      <x:c r="L675" s="5" t="n">
        <x:f>SUM(G675:I675)</x:f>
        <x:v>33.1</x:v>
      </x:c>
      <x:c r="M675" s="5" t="n">
        <x:f>F675-L675</x:f>
        <x:v>35.300000000000004</x:v>
      </x:c>
      <x:c r="N675" s="6" t="n">
        <x:f>IF(F675=0,0,M675/F675)</x:f>
        <x:v>0.5160818713450293</x:v>
      </x:c>
    </x:row>
    <x:row r="676" ht="24" customHeight="1">
      <x:c r="A676" s="2" t="str">
        <x:v>MG-2025-0780</x:v>
      </x:c>
      <x:c r="B676" s="3" t="n">
        <x:v>45874.5</x:v>
      </x:c>
      <x:c r="C676" s="2" t="str">
        <x:v>Sample Customer 031</x:v>
      </x:c>
      <x:c r="D676" s="2" t="str">
        <x:v>West Granger</x:v>
      </x:c>
      <x:c r="E676" s="2" t="str">
        <x:v>Lawn care</x:v>
      </x:c>
      <x:c r="F676" s="4" t="n">
        <x:v>77.98</x:v>
      </x:c>
      <x:c r="G676" s="4" t="n">
        <x:v>33.6</x:v>
      </x:c>
      <x:c r="H676" s="4" t="n">
        <x:v>2.63</x:v>
      </x:c>
      <x:c r="I676" s="4" t="n">
        <x:v>3.84</x:v>
      </x:c>
      <x:c r="J676" s="7" t="n">
        <x:v>1.4</x:v>
      </x:c>
      <x:c r="K676" s="2" t="str">
        <x:v>Check</x:v>
      </x:c>
      <x:c r="L676" s="5" t="n">
        <x:f>SUM(G676:I676)</x:f>
        <x:v>40.07000000000001</x:v>
      </x:c>
      <x:c r="M676" s="5" t="n">
        <x:f>F676-L676</x:f>
        <x:v>37.91</x:v>
      </x:c>
      <x:c r="N676" s="6" t="n">
        <x:f>IF(F676=0,0,M676/F676)</x:f>
        <x:v>0.48615029494742235</x:v>
      </x:c>
    </x:row>
    <x:row r="677" ht="24" customHeight="1">
      <x:c r="A677" s="2" t="str">
        <x:v>MG-2025-0708</x:v>
      </x:c>
      <x:c r="B677" s="3" t="n">
        <x:v>45875.5</x:v>
      </x:c>
      <x:c r="C677" s="2" t="str">
        <x:v>Sample Customer 067</x:v>
      </x:c>
      <x:c r="D677" s="2" t="str">
        <x:v>Central Granger</x:v>
      </x:c>
      <x:c r="E677" s="2" t="str">
        <x:v>Mulch &amp; planting</x:v>
      </x:c>
      <x:c r="F677" s="4" t="n">
        <x:v>670.66</x:v>
      </x:c>
      <x:c r="G677" s="4" t="n">
        <x:v>168</x:v>
      </x:c>
      <x:c r="H677" s="4" t="n">
        <x:v>74.95</x:v>
      </x:c>
      <x:c r="I677" s="4" t="n">
        <x:v>8.01</x:v>
      </x:c>
      <x:c r="J677" s="7" t="n">
        <x:v>7</x:v>
      </x:c>
      <x:c r="K677" s="2" t="str">
        <x:v>Check</x:v>
      </x:c>
      <x:c r="L677" s="5" t="n">
        <x:f>SUM(G677:I677)</x:f>
        <x:v>250.95999999999998</x:v>
      </x:c>
      <x:c r="M677" s="5" t="n">
        <x:f>F677-L677</x:f>
        <x:v>419.7</x:v>
      </x:c>
      <x:c r="N677" s="6" t="n">
        <x:f>IF(F677=0,0,M677/F677)</x:f>
        <x:v>0.6258014493185817</x:v>
      </x:c>
    </x:row>
    <x:row r="678" ht="24" customHeight="1">
      <x:c r="A678" s="2" t="str">
        <x:v>MG-2025-0693</x:v>
      </x:c>
      <x:c r="B678" s="3" t="n">
        <x:v>45876.5</x:v>
      </x:c>
      <x:c r="C678" s="2" t="str">
        <x:v>Sample Customer 043</x:v>
      </x:c>
      <x:c r="D678" s="2" t="str">
        <x:v>Central Granger</x:v>
      </x:c>
      <x:c r="E678" s="2" t="str">
        <x:v>Lawn care</x:v>
      </x:c>
      <x:c r="F678" s="4" t="n">
        <x:v>56.28</x:v>
      </x:c>
      <x:c r="G678" s="4" t="n">
        <x:v>31.2</x:v>
      </x:c>
      <x:c r="H678" s="4" t="n">
        <x:v>2.43</x:v>
      </x:c>
      <x:c r="I678" s="4" t="n">
        <x:v>9.84</x:v>
      </x:c>
      <x:c r="J678" s="7" t="n">
        <x:v>1.3</x:v>
      </x:c>
      <x:c r="K678" s="2" t="str">
        <x:v>Card</x:v>
      </x:c>
      <x:c r="L678" s="5" t="n">
        <x:f>SUM(G678:I678)</x:f>
        <x:v>43.47</x:v>
      </x:c>
      <x:c r="M678" s="5" t="n">
        <x:f>F678-L678</x:f>
        <x:v>12.810000000000002</x:v>
      </x:c>
      <x:c r="N678" s="6" t="n">
        <x:f>IF(F678=0,0,M678/F678)</x:f>
        <x:v>0.2276119402985075</x:v>
      </x:c>
    </x:row>
    <x:row r="679" ht="24" customHeight="1">
      <x:c r="A679" s="2" t="str">
        <x:v>MG-2025-0700</x:v>
      </x:c>
      <x:c r="B679" s="3" t="n">
        <x:v>45876.5</x:v>
      </x:c>
      <x:c r="C679" s="2" t="str">
        <x:v>Sample Customer 061</x:v>
      </x:c>
      <x:c r="D679" s="2" t="str">
        <x:v>Mishawaka area</x:v>
      </x:c>
      <x:c r="E679" s="2" t="str">
        <x:v>Landscape installation</x:v>
      </x:c>
      <x:c r="F679" s="4" t="n">
        <x:v>1431.12</x:v>
      </x:c>
      <x:c r="G679" s="4" t="n">
        <x:v>374.4</x:v>
      </x:c>
      <x:c r="H679" s="4" t="n">
        <x:v>234.54</x:v>
      </x:c>
      <x:c r="I679" s="4" t="n">
        <x:v>4.38</x:v>
      </x:c>
      <x:c r="J679" s="7" t="n">
        <x:v>15.6</x:v>
      </x:c>
      <x:c r="K679" s="2" t="str">
        <x:v>Card</x:v>
      </x:c>
      <x:c r="L679" s="5" t="n">
        <x:f>SUM(G679:I679)</x:f>
        <x:v>613.3199999999999</x:v>
      </x:c>
      <x:c r="M679" s="5" t="n">
        <x:f>F679-L679</x:f>
        <x:v>817.8</x:v>
      </x:c>
      <x:c r="N679" s="6" t="n">
        <x:f>IF(F679=0,0,M679/F679)</x:f>
        <x:v>0.5714405500586953</x:v>
      </x:c>
    </x:row>
    <x:row r="680" ht="24" customHeight="1">
      <x:c r="A680" s="2" t="str">
        <x:v>MG-2025-0717</x:v>
      </x:c>
      <x:c r="B680" s="3" t="n">
        <x:v>45876.5</x:v>
      </x:c>
      <x:c r="C680" s="2" t="str">
        <x:v>Sample Customer 077</x:v>
      </x:c>
      <x:c r="D680" s="2" t="str">
        <x:v>Mishawaka area</x:v>
      </x:c>
      <x:c r="E680" s="2" t="str">
        <x:v>Lawn care</x:v>
      </x:c>
      <x:c r="F680" s="4" t="n">
        <x:v>80.67</x:v>
      </x:c>
      <x:c r="G680" s="4" t="n">
        <x:v>24</x:v>
      </x:c>
      <x:c r="H680" s="4" t="n">
        <x:v>3.64</x:v>
      </x:c>
      <x:c r="I680" s="4" t="n">
        <x:v>11.2</x:v>
      </x:c>
      <x:c r="J680" s="7" t="n">
        <x:v>1</x:v>
      </x:c>
      <x:c r="K680" s="2" t="str">
        <x:v>Card</x:v>
      </x:c>
      <x:c r="L680" s="5" t="n">
        <x:f>SUM(G680:I680)</x:f>
        <x:v>38.84</x:v>
      </x:c>
      <x:c r="M680" s="5" t="n">
        <x:f>F680-L680</x:f>
        <x:v>41.83</x:v>
      </x:c>
      <x:c r="N680" s="6" t="n">
        <x:f>IF(F680=0,0,M680/F680)</x:f>
        <x:v>0.5185322920540473</x:v>
      </x:c>
    </x:row>
    <x:row r="681" ht="24" customHeight="1">
      <x:c r="A681" s="2" t="str">
        <x:v>MG-2025-0726</x:v>
      </x:c>
      <x:c r="B681" s="3" t="n">
        <x:v>45876.5</x:v>
      </x:c>
      <x:c r="C681" s="2" t="str">
        <x:v>Sample Customer 081</x:v>
      </x:c>
      <x:c r="D681" s="2" t="str">
        <x:v>East Granger</x:v>
      </x:c>
      <x:c r="E681" s="2" t="str">
        <x:v>Lawn care</x:v>
      </x:c>
      <x:c r="F681" s="4" t="n">
        <x:v>78.26</x:v>
      </x:c>
      <x:c r="G681" s="4" t="n">
        <x:v>36</x:v>
      </x:c>
      <x:c r="H681" s="4" t="n">
        <x:v>2.29</x:v>
      </x:c>
      <x:c r="I681" s="4" t="n">
        <x:v>5.9</x:v>
      </x:c>
      <x:c r="J681" s="7" t="n">
        <x:v>1.5</x:v>
      </x:c>
      <x:c r="K681" s="2" t="str">
        <x:v>Card</x:v>
      </x:c>
      <x:c r="L681" s="5" t="n">
        <x:f>SUM(G681:I681)</x:f>
        <x:v>44.19</x:v>
      </x:c>
      <x:c r="M681" s="5" t="n">
        <x:f>F681-L681</x:f>
        <x:v>34.07000000000001</x:v>
      </x:c>
      <x:c r="N681" s="6" t="n">
        <x:f>IF(F681=0,0,M681/F681)</x:f>
        <x:v>0.43534372604140054</x:v>
      </x:c>
    </x:row>
    <x:row r="682" ht="24" customHeight="1">
      <x:c r="A682" s="2" t="str">
        <x:v>MG-2025-0742</x:v>
      </x:c>
      <x:c r="B682" s="3" t="n">
        <x:v>45876.5</x:v>
      </x:c>
      <x:c r="C682" s="2" t="str">
        <x:v>Sample Customer 096</x:v>
      </x:c>
      <x:c r="D682" s="2" t="str">
        <x:v>North Granger</x:v>
      </x:c>
      <x:c r="E682" s="2" t="str">
        <x:v>Lawn care</x:v>
      </x:c>
      <x:c r="F682" s="4" t="n">
        <x:v>70.77</x:v>
      </x:c>
      <x:c r="G682" s="4" t="n">
        <x:v>24</x:v>
      </x:c>
      <x:c r="H682" s="4" t="n">
        <x:v>3.94</x:v>
      </x:c>
      <x:c r="I682" s="4" t="n">
        <x:v>6.21</x:v>
      </x:c>
      <x:c r="J682" s="7" t="n">
        <x:v>1</x:v>
      </x:c>
      <x:c r="K682" s="2" t="str">
        <x:v>Bank transfer</x:v>
      </x:c>
      <x:c r="L682" s="5" t="n">
        <x:f>SUM(G682:I682)</x:f>
        <x:v>34.15</x:v>
      </x:c>
      <x:c r="M682" s="5" t="n">
        <x:f>F682-L682</x:f>
        <x:v>36.62</x:v>
      </x:c>
      <x:c r="N682" s="6" t="n">
        <x:f>IF(F682=0,0,M682/F682)</x:f>
        <x:v>0.5174508972728558</x:v>
      </x:c>
    </x:row>
    <x:row r="683" ht="24" customHeight="1">
      <x:c r="A683" s="2" t="str">
        <x:v>MG-2025-0658</x:v>
      </x:c>
      <x:c r="B683" s="3" t="n">
        <x:v>45877.5</x:v>
      </x:c>
      <x:c r="C683" s="2" t="str">
        <x:v>Sample Customer 010</x:v>
      </x:c>
      <x:c r="D683" s="2" t="str">
        <x:v>Central Granger</x:v>
      </x:c>
      <x:c r="E683" s="2" t="str">
        <x:v>Seasonal cleanup</x:v>
      </x:c>
      <x:c r="F683" s="4" t="n">
        <x:v>243.3</x:v>
      </x:c>
      <x:c r="G683" s="4" t="n">
        <x:v>64.8</x:v>
      </x:c>
      <x:c r="H683" s="4" t="n">
        <x:v>9.92</x:v>
      </x:c>
      <x:c r="I683" s="4" t="n">
        <x:v>4.01</x:v>
      </x:c>
      <x:c r="J683" s="7" t="n">
        <x:v>2.7</x:v>
      </x:c>
      <x:c r="K683" s="2" t="str">
        <x:v>Check</x:v>
      </x:c>
      <x:c r="L683" s="5" t="n">
        <x:f>SUM(G683:I683)</x:f>
        <x:v>78.73</x:v>
      </x:c>
      <x:c r="M683" s="5" t="n">
        <x:f>F683-L683</x:f>
        <x:v>164.57</x:v>
      </x:c>
      <x:c r="N683" s="6" t="n">
        <x:f>IF(F683=0,0,M683/F683)</x:f>
        <x:v>0.6764077270859021</x:v>
      </x:c>
    </x:row>
    <x:row r="684" ht="24" customHeight="1">
      <x:c r="A684" s="2" t="str">
        <x:v>MG-2025-0667</x:v>
      </x:c>
      <x:c r="B684" s="3" t="n">
        <x:v>45877.5</x:v>
      </x:c>
      <x:c r="C684" s="2" t="str">
        <x:v>Sample Customer 020</x:v>
      </x:c>
      <x:c r="D684" s="2" t="str">
        <x:v>Central Granger</x:v>
      </x:c>
      <x:c r="E684" s="2" t="str">
        <x:v>Lawn care</x:v>
      </x:c>
      <x:c r="F684" s="4" t="n">
        <x:v>66.96</x:v>
      </x:c>
      <x:c r="G684" s="4" t="n">
        <x:v>21.6</x:v>
      </x:c>
      <x:c r="H684" s="4" t="n">
        <x:v>2.05</x:v>
      </x:c>
      <x:c r="I684" s="4" t="n">
        <x:v>11.9</x:v>
      </x:c>
      <x:c r="J684" s="7" t="n">
        <x:v>0.9</x:v>
      </x:c>
      <x:c r="K684" s="2" t="str">
        <x:v>Card</x:v>
      </x:c>
      <x:c r="L684" s="5" t="n">
        <x:f>SUM(G684:I684)</x:f>
        <x:v>35.550000000000004</x:v>
      </x:c>
      <x:c r="M684" s="5" t="n">
        <x:f>F684-L684</x:f>
        <x:v>31.40999999999999</x:v>
      </x:c>
      <x:c r="N684" s="6" t="n">
        <x:f>IF(F684=0,0,M684/F684)</x:f>
        <x:v>0.4690860215053762</x:v>
      </x:c>
    </x:row>
    <x:row r="685" ht="24" customHeight="1">
      <x:c r="A685" s="2" t="str">
        <x:v>MG-2025-0680</x:v>
      </x:c>
      <x:c r="B685" s="3" t="n">
        <x:v>45877.5</x:v>
      </x:c>
      <x:c r="C685" s="2" t="str">
        <x:v>Sample Customer 026</x:v>
      </x:c>
      <x:c r="D685" s="2" t="str">
        <x:v>North Granger</x:v>
      </x:c>
      <x:c r="E685" s="2" t="str">
        <x:v>Landscape installation</x:v>
      </x:c>
      <x:c r="F685" s="4" t="n">
        <x:v>1273.09</x:v>
      </x:c>
      <x:c r="G685" s="4" t="n">
        <x:v>352.8</x:v>
      </x:c>
      <x:c r="H685" s="4" t="n">
        <x:v>141.51</x:v>
      </x:c>
      <x:c r="I685" s="4" t="n">
        <x:v>10.4</x:v>
      </x:c>
      <x:c r="J685" s="7" t="n">
        <x:v>14.7</x:v>
      </x:c>
      <x:c r="K685" s="2" t="str">
        <x:v>Check</x:v>
      </x:c>
      <x:c r="L685" s="5" t="n">
        <x:f>SUM(G685:I685)</x:f>
        <x:v>504.71</x:v>
      </x:c>
      <x:c r="M685" s="5" t="n">
        <x:f>F685-L685</x:f>
        <x:v>768.3799999999999</x:v>
      </x:c>
      <x:c r="N685" s="6" t="n">
        <x:f>IF(F685=0,0,M685/F685)</x:f>
        <x:v>0.603555129645194</x:v>
      </x:c>
    </x:row>
    <x:row r="686" ht="24" customHeight="1">
      <x:c r="A686" s="2" t="str">
        <x:v>MG-2025-0682</x:v>
      </x:c>
      <x:c r="B686" s="3" t="n">
        <x:v>45878.5</x:v>
      </x:c>
      <x:c r="C686" s="2" t="str">
        <x:v>Sample Customer 061</x:v>
      </x:c>
      <x:c r="D686" s="2" t="str">
        <x:v>Mishawaka area</x:v>
      </x:c>
      <x:c r="E686" s="2" t="str">
        <x:v>Lawn care</x:v>
      </x:c>
      <x:c r="F686" s="4" t="n">
        <x:v>58.79</x:v>
      </x:c>
      <x:c r="G686" s="4" t="n">
        <x:v>28.8</x:v>
      </x:c>
      <x:c r="H686" s="4" t="n">
        <x:v>1.66</x:v>
      </x:c>
      <x:c r="I686" s="4" t="n">
        <x:v>8.23</x:v>
      </x:c>
      <x:c r="J686" s="7" t="n">
        <x:v>1.2</x:v>
      </x:c>
      <x:c r="K686" s="2" t="str">
        <x:v>Check</x:v>
      </x:c>
      <x:c r="L686" s="5" t="n">
        <x:f>SUM(G686:I686)</x:f>
        <x:v>38.69</x:v>
      </x:c>
      <x:c r="M686" s="5" t="n">
        <x:f>F686-L686</x:f>
        <x:v>20.1</x:v>
      </x:c>
      <x:c r="N686" s="6" t="n">
        <x:f>IF(F686=0,0,M686/F686)</x:f>
        <x:v>0.3418948800816466</x:v>
      </x:c>
    </x:row>
    <x:row r="687" ht="24" customHeight="1">
      <x:c r="A687" s="2" t="str">
        <x:v>MG-2025-0750</x:v>
      </x:c>
      <x:c r="B687" s="3" t="n">
        <x:v>45878.5</x:v>
      </x:c>
      <x:c r="C687" s="2" t="str">
        <x:v>Sample Customer 091</x:v>
      </x:c>
      <x:c r="D687" s="2" t="str">
        <x:v>Central Granger</x:v>
      </x:c>
      <x:c r="E687" s="2" t="str">
        <x:v>Seasonal cleanup</x:v>
      </x:c>
      <x:c r="F687" s="4" t="n">
        <x:v>300.23</x:v>
      </x:c>
      <x:c r="G687" s="4" t="n">
        <x:v>98.4</x:v>
      </x:c>
      <x:c r="H687" s="4" t="n">
        <x:v>7.73</x:v>
      </x:c>
      <x:c r="I687" s="4" t="n">
        <x:v>11.96</x:v>
      </x:c>
      <x:c r="J687" s="7" t="n">
        <x:v>4.1</x:v>
      </x:c>
      <x:c r="K687" s="2" t="str">
        <x:v>Bank transfer</x:v>
      </x:c>
      <x:c r="L687" s="5" t="n">
        <x:f>SUM(G687:I687)</x:f>
        <x:v>118.09</x:v>
      </x:c>
      <x:c r="M687" s="5" t="n">
        <x:f>F687-L687</x:f>
        <x:v>182.14000000000001</x:v>
      </x:c>
      <x:c r="N687" s="6" t="n">
        <x:f>IF(F687=0,0,M687/F687)</x:f>
        <x:v>0.6066682210305433</x:v>
      </x:c>
    </x:row>
    <x:row r="688" ht="24" customHeight="1">
      <x:c r="A688" s="2" t="str">
        <x:v>MG-2025-0779</x:v>
      </x:c>
      <x:c r="B688" s="3" t="n">
        <x:v>45878.5</x:v>
      </x:c>
      <x:c r="C688" s="2" t="str">
        <x:v>Sample Customer 078</x:v>
      </x:c>
      <x:c r="D688" s="2" t="str">
        <x:v>North Granger</x:v>
      </x:c>
      <x:c r="E688" s="2" t="str">
        <x:v>Lawn care</x:v>
      </x:c>
      <x:c r="F688" s="4" t="n">
        <x:v>71.23</x:v>
      </x:c>
      <x:c r="G688" s="4" t="n">
        <x:v>21.6</x:v>
      </x:c>
      <x:c r="H688" s="4" t="n">
        <x:v>2.7</x:v>
      </x:c>
      <x:c r="I688" s="4" t="n">
        <x:v>11.08</x:v>
      </x:c>
      <x:c r="J688" s="7" t="n">
        <x:v>0.9</x:v>
      </x:c>
      <x:c r="K688" s="2" t="str">
        <x:v>Check</x:v>
      </x:c>
      <x:c r="L688" s="5" t="n">
        <x:f>SUM(G688:I688)</x:f>
        <x:v>35.38</x:v>
      </x:c>
      <x:c r="M688" s="5" t="n">
        <x:f>F688-L688</x:f>
        <x:v>35.85</x:v>
      </x:c>
      <x:c r="N688" s="6" t="n">
        <x:f>IF(F688=0,0,M688/F688)</x:f>
        <x:v>0.5032991716973185</x:v>
      </x:c>
    </x:row>
    <x:row r="689" ht="24" customHeight="1">
      <x:c r="A689" s="2" t="str">
        <x:v>MG-2025-0789</x:v>
      </x:c>
      <x:c r="B689" s="3" t="n">
        <x:v>45878.5</x:v>
      </x:c>
      <x:c r="C689" s="2" t="str">
        <x:v>Sample Customer 002</x:v>
      </x:c>
      <x:c r="D689" s="2" t="str">
        <x:v>Central Granger</x:v>
      </x:c>
      <x:c r="E689" s="2" t="str">
        <x:v>Lawn care</x:v>
      </x:c>
      <x:c r="F689" s="4" t="n">
        <x:v>69.07</x:v>
      </x:c>
      <x:c r="G689" s="4" t="n">
        <x:v>31.2</x:v>
      </x:c>
      <x:c r="H689" s="4" t="n">
        <x:v>2.35</x:v>
      </x:c>
      <x:c r="I689" s="4" t="n">
        <x:v>10.25</x:v>
      </x:c>
      <x:c r="J689" s="7" t="n">
        <x:v>1.3</x:v>
      </x:c>
      <x:c r="K689" s="2" t="str">
        <x:v>Card</x:v>
      </x:c>
      <x:c r="L689" s="5" t="n">
        <x:f>SUM(G689:I689)</x:f>
        <x:v>43.8</x:v>
      </x:c>
      <x:c r="M689" s="5" t="n">
        <x:f>F689-L689</x:f>
        <x:v>25.269999999999996</x:v>
      </x:c>
      <x:c r="N689" s="6" t="n">
        <x:f>IF(F689=0,0,M689/F689)</x:f>
        <x:v>0.36586072100767336</x:v>
      </x:c>
    </x:row>
    <x:row r="690" ht="24" customHeight="1">
      <x:c r="A690" s="2" t="str">
        <x:v>MG-2025-0664</x:v>
      </x:c>
      <x:c r="B690" s="3" t="n">
        <x:v>45879.5</x:v>
      </x:c>
      <x:c r="C690" s="2" t="str">
        <x:v>Sample Customer 033</x:v>
      </x:c>
      <x:c r="D690" s="2" t="str">
        <x:v>East Granger</x:v>
      </x:c>
      <x:c r="E690" s="2" t="str">
        <x:v>Lawn care</x:v>
      </x:c>
      <x:c r="F690" s="4" t="n">
        <x:v>66.7</x:v>
      </x:c>
      <x:c r="G690" s="4" t="n">
        <x:v>36</x:v>
      </x:c>
      <x:c r="H690" s="4" t="n">
        <x:v>1.33</x:v>
      </x:c>
      <x:c r="I690" s="4" t="n">
        <x:v>3.35</x:v>
      </x:c>
      <x:c r="J690" s="7" t="n">
        <x:v>1.5</x:v>
      </x:c>
      <x:c r="K690" s="2" t="str">
        <x:v>Check</x:v>
      </x:c>
      <x:c r="L690" s="5" t="n">
        <x:f>SUM(G690:I690)</x:f>
        <x:v>40.68</x:v>
      </x:c>
      <x:c r="M690" s="5" t="n">
        <x:f>F690-L690</x:f>
        <x:v>26.020000000000003</x:v>
      </x:c>
      <x:c r="N690" s="6" t="n">
        <x:f>IF(F690=0,0,M690/F690)</x:f>
        <x:v>0.3901049475262369</x:v>
      </x:c>
    </x:row>
    <x:row r="691" ht="24" customHeight="1">
      <x:c r="A691" s="2" t="str">
        <x:v>MG-2025-0681</x:v>
      </x:c>
      <x:c r="B691" s="3" t="n">
        <x:v>45879.5</x:v>
      </x:c>
      <x:c r="C691" s="2" t="str">
        <x:v>Sample Customer 119</x:v>
      </x:c>
      <x:c r="D691" s="2" t="str">
        <x:v>East Granger</x:v>
      </x:c>
      <x:c r="E691" s="2" t="str">
        <x:v>Lawn care</x:v>
      </x:c>
      <x:c r="F691" s="4" t="n">
        <x:v>79.05</x:v>
      </x:c>
      <x:c r="G691" s="4" t="n">
        <x:v>24</x:v>
      </x:c>
      <x:c r="H691" s="4" t="n">
        <x:v>2.67</x:v>
      </x:c>
      <x:c r="I691" s="4" t="n">
        <x:v>11.04</x:v>
      </x:c>
      <x:c r="J691" s="7" t="n">
        <x:v>1</x:v>
      </x:c>
      <x:c r="K691" s="2" t="str">
        <x:v>Bank transfer</x:v>
      </x:c>
      <x:c r="L691" s="5" t="n">
        <x:f>SUM(G691:I691)</x:f>
        <x:v>37.71</x:v>
      </x:c>
      <x:c r="M691" s="5" t="n">
        <x:f>F691-L691</x:f>
        <x:v>41.339999999999996</x:v>
      </x:c>
      <x:c r="N691" s="6" t="n">
        <x:f>IF(F691=0,0,M691/F691)</x:f>
        <x:v>0.5229601518026565</x:v>
      </x:c>
    </x:row>
    <x:row r="692" ht="24" customHeight="1">
      <x:c r="A692" s="2" t="str">
        <x:v>MG-2025-0692</x:v>
      </x:c>
      <x:c r="B692" s="3" t="n">
        <x:v>45879.5</x:v>
      </x:c>
      <x:c r="C692" s="2" t="str">
        <x:v>Sample Customer 079</x:v>
      </x:c>
      <x:c r="D692" s="2" t="str">
        <x:v>Central Granger</x:v>
      </x:c>
      <x:c r="E692" s="2" t="str">
        <x:v>Seasonal cleanup</x:v>
      </x:c>
      <x:c r="F692" s="4" t="n">
        <x:v>331.55</x:v>
      </x:c>
      <x:c r="G692" s="4" t="n">
        <x:v>74.4</x:v>
      </x:c>
      <x:c r="H692" s="4" t="n">
        <x:v>14.23</x:v>
      </x:c>
      <x:c r="I692" s="4" t="n">
        <x:v>7.26</x:v>
      </x:c>
      <x:c r="J692" s="7" t="n">
        <x:v>3.1</x:v>
      </x:c>
      <x:c r="K692" s="2" t="str">
        <x:v>Check</x:v>
      </x:c>
      <x:c r="L692" s="5" t="n">
        <x:f>SUM(G692:I692)</x:f>
        <x:v>95.89000000000001</x:v>
      </x:c>
      <x:c r="M692" s="5" t="n">
        <x:f>F692-L692</x:f>
        <x:v>235.66</x:v>
      </x:c>
      <x:c r="N692" s="6" t="n">
        <x:f>IF(F692=0,0,M692/F692)</x:f>
        <x:v>0.7107826873774694</x:v>
      </x:c>
    </x:row>
    <x:row r="693" ht="24" customHeight="1">
      <x:c r="A693" s="2" t="str">
        <x:v>MG-2025-0719</x:v>
      </x:c>
      <x:c r="B693" s="3" t="n">
        <x:v>45879.5</x:v>
      </x:c>
      <x:c r="C693" s="2" t="str">
        <x:v>Sample Customer 039</x:v>
      </x:c>
      <x:c r="D693" s="2" t="str">
        <x:v>West Granger</x:v>
      </x:c>
      <x:c r="E693" s="2" t="str">
        <x:v>Lawn care</x:v>
      </x:c>
      <x:c r="F693" s="4" t="n">
        <x:v>54.85</x:v>
      </x:c>
      <x:c r="G693" s="4" t="n">
        <x:v>21.6</x:v>
      </x:c>
      <x:c r="H693" s="4" t="n">
        <x:v>3.28</x:v>
      </x:c>
      <x:c r="I693" s="4" t="n">
        <x:v>4.61</x:v>
      </x:c>
      <x:c r="J693" s="7" t="n">
        <x:v>0.9</x:v>
      </x:c>
      <x:c r="K693" s="2" t="str">
        <x:v>Check</x:v>
      </x:c>
      <x:c r="L693" s="5" t="n">
        <x:f>SUM(G693:I693)</x:f>
        <x:v>29.490000000000002</x:v>
      </x:c>
      <x:c r="M693" s="5" t="n">
        <x:f>F693-L693</x:f>
        <x:v>25.36</x:v>
      </x:c>
      <x:c r="N693" s="6" t="n">
        <x:f>IF(F693=0,0,M693/F693)</x:f>
        <x:v>0.4623518687329079</x:v>
      </x:c>
    </x:row>
    <x:row r="694" ht="24" customHeight="1">
      <x:c r="A694" s="2" t="str">
        <x:v>MG-2025-0728</x:v>
      </x:c>
      <x:c r="B694" s="3" t="n">
        <x:v>45879.5</x:v>
      </x:c>
      <x:c r="C694" s="2" t="str">
        <x:v>Sample Customer 006</x:v>
      </x:c>
      <x:c r="D694" s="2" t="str">
        <x:v>South Granger</x:v>
      </x:c>
      <x:c r="E694" s="2" t="str">
        <x:v>Lawn care</x:v>
      </x:c>
      <x:c r="F694" s="4" t="n">
        <x:v>70.21</x:v>
      </x:c>
      <x:c r="G694" s="4" t="n">
        <x:v>31.2</x:v>
      </x:c>
      <x:c r="H694" s="4" t="n">
        <x:v>1.44</x:v>
      </x:c>
      <x:c r="I694" s="4" t="n">
        <x:v>5.01</x:v>
      </x:c>
      <x:c r="J694" s="7" t="n">
        <x:v>1.3</x:v>
      </x:c>
      <x:c r="K694" s="2" t="str">
        <x:v>Bank transfer</x:v>
      </x:c>
      <x:c r="L694" s="5" t="n">
        <x:f>SUM(G694:I694)</x:f>
        <x:v>37.65</x:v>
      </x:c>
      <x:c r="M694" s="5" t="n">
        <x:f>F694-L694</x:f>
        <x:v>32.559999999999995</x:v>
      </x:c>
      <x:c r="N694" s="6" t="n">
        <x:f>IF(F694=0,0,M694/F694)</x:f>
        <x:v>0.46375160233584956</x:v>
      </x:c>
    </x:row>
    <x:row r="695" ht="24" customHeight="1">
      <x:c r="A695" s="2" t="str">
        <x:v>MG-2025-0732</x:v>
      </x:c>
      <x:c r="B695" s="3" t="n">
        <x:v>45879.5</x:v>
      </x:c>
      <x:c r="C695" s="2" t="str">
        <x:v>Sample Customer 115</x:v>
      </x:c>
      <x:c r="D695" s="2" t="str">
        <x:v>Mishawaka area</x:v>
      </x:c>
      <x:c r="E695" s="2" t="str">
        <x:v>Lawn care</x:v>
      </x:c>
      <x:c r="F695" s="4" t="n">
        <x:v>77.48</x:v>
      </x:c>
      <x:c r="G695" s="4" t="n">
        <x:v>26.4</x:v>
      </x:c>
      <x:c r="H695" s="4" t="n">
        <x:v>3.85</x:v>
      </x:c>
      <x:c r="I695" s="4" t="n">
        <x:v>11.35</x:v>
      </x:c>
      <x:c r="J695" s="7" t="n">
        <x:v>1.1</x:v>
      </x:c>
      <x:c r="K695" s="2" t="str">
        <x:v>Check</x:v>
      </x:c>
      <x:c r="L695" s="5" t="n">
        <x:f>SUM(G695:I695)</x:f>
        <x:v>41.6</x:v>
      </x:c>
      <x:c r="M695" s="5" t="n">
        <x:f>F695-L695</x:f>
        <x:v>35.88</x:v>
      </x:c>
      <x:c r="N695" s="6" t="n">
        <x:f>IF(F695=0,0,M695/F695)</x:f>
        <x:v>0.46308724832214765</x:v>
      </x:c>
    </x:row>
    <x:row r="696" ht="24" customHeight="1">
      <x:c r="A696" s="2" t="str">
        <x:v>MG-2025-0747</x:v>
      </x:c>
      <x:c r="B696" s="3" t="n">
        <x:v>45879.5</x:v>
      </x:c>
      <x:c r="C696" s="2" t="str">
        <x:v>Sample Customer 091</x:v>
      </x:c>
      <x:c r="D696" s="2" t="str">
        <x:v>Central Granger</x:v>
      </x:c>
      <x:c r="E696" s="2" t="str">
        <x:v>Lawn care</x:v>
      </x:c>
      <x:c r="F696" s="4" t="n">
        <x:v>71.26</x:v>
      </x:c>
      <x:c r="G696" s="4" t="n">
        <x:v>33.6</x:v>
      </x:c>
      <x:c r="H696" s="4" t="n">
        <x:v>3.42</x:v>
      </x:c>
      <x:c r="I696" s="4" t="n">
        <x:v>9.16</x:v>
      </x:c>
      <x:c r="J696" s="7" t="n">
        <x:v>1.4</x:v>
      </x:c>
      <x:c r="K696" s="2" t="str">
        <x:v>Bank transfer</x:v>
      </x:c>
      <x:c r="L696" s="5" t="n">
        <x:f>SUM(G696:I696)</x:f>
        <x:v>46.18000000000001</x:v>
      </x:c>
      <x:c r="M696" s="5" t="n">
        <x:f>F696-L696</x:f>
        <x:v>25.08</x:v>
      </x:c>
      <x:c r="N696" s="6" t="n">
        <x:f>IF(F696=0,0,M696/F696)</x:f>
        <x:v>0.3519506034240808</x:v>
      </x:c>
    </x:row>
    <x:row r="697" ht="24" customHeight="1">
      <x:c r="A697" s="2" t="str">
        <x:v>MG-2025-0784</x:v>
      </x:c>
      <x:c r="B697" s="3" t="n">
        <x:v>45879.5</x:v>
      </x:c>
      <x:c r="C697" s="2" t="str">
        <x:v>Sample Customer 049</x:v>
      </x:c>
      <x:c r="D697" s="2" t="str">
        <x:v>East Granger</x:v>
      </x:c>
      <x:c r="E697" s="2" t="str">
        <x:v>Landscape installation</x:v>
      </x:c>
      <x:c r="F697" s="4" t="n">
        <x:v>1442.8</x:v>
      </x:c>
      <x:c r="G697" s="4" t="n">
        <x:v>264</x:v>
      </x:c>
      <x:c r="H697" s="4" t="n">
        <x:v>243.77</x:v>
      </x:c>
      <x:c r="I697" s="4" t="n">
        <x:v>7.35</x:v>
      </x:c>
      <x:c r="J697" s="7" t="n">
        <x:v>11</x:v>
      </x:c>
      <x:c r="K697" s="2" t="str">
        <x:v>Bank transfer</x:v>
      </x:c>
      <x:c r="L697" s="5" t="n">
        <x:f>SUM(G697:I697)</x:f>
        <x:v>515.12</x:v>
      </x:c>
      <x:c r="M697" s="5" t="n">
        <x:f>F697-L697</x:f>
        <x:v>927.68</x:v>
      </x:c>
      <x:c r="N697" s="6" t="n">
        <x:f>IF(F697=0,0,M697/F697)</x:f>
        <x:v>0.6429719988910452</x:v>
      </x:c>
    </x:row>
    <x:row r="698" ht="24" customHeight="1">
      <x:c r="A698" s="2" t="str">
        <x:v>MG-2025-0729</x:v>
      </x:c>
      <x:c r="B698" s="3" t="n">
        <x:v>45880.5</x:v>
      </x:c>
      <x:c r="C698" s="2" t="str">
        <x:v>Sample Customer 102</x:v>
      </x:c>
      <x:c r="D698" s="2" t="str">
        <x:v>South Granger</x:v>
      </x:c>
      <x:c r="E698" s="2" t="str">
        <x:v>Lawn care</x:v>
      </x:c>
      <x:c r="F698" s="4" t="n">
        <x:v>61.76</x:v>
      </x:c>
      <x:c r="G698" s="4" t="n">
        <x:v>28.8</x:v>
      </x:c>
      <x:c r="H698" s="4" t="n">
        <x:v>3.13</x:v>
      </x:c>
      <x:c r="I698" s="4" t="n">
        <x:v>4.14</x:v>
      </x:c>
      <x:c r="J698" s="7" t="n">
        <x:v>1.2</x:v>
      </x:c>
      <x:c r="K698" s="2" t="str">
        <x:v>Bank transfer</x:v>
      </x:c>
      <x:c r="L698" s="5" t="n">
        <x:f>SUM(G698:I698)</x:f>
        <x:v>36.07</x:v>
      </x:c>
      <x:c r="M698" s="5" t="n">
        <x:f>F698-L698</x:f>
        <x:v>25.689999999999998</x:v>
      </x:c>
      <x:c r="N698" s="6" t="n">
        <x:f>IF(F698=0,0,M698/F698)</x:f>
        <x:v>0.41596502590673573</x:v>
      </x:c>
    </x:row>
    <x:row r="699" ht="24" customHeight="1">
      <x:c r="A699" s="2" t="str">
        <x:v>MG-2025-0730</x:v>
      </x:c>
      <x:c r="B699" s="3" t="n">
        <x:v>45880.5</x:v>
      </x:c>
      <x:c r="C699" s="2" t="str">
        <x:v>Sample Customer 051</x:v>
      </x:c>
      <x:c r="D699" s="2" t="str">
        <x:v>North Granger</x:v>
      </x:c>
      <x:c r="E699" s="2" t="str">
        <x:v>Landscape installation</x:v>
      </x:c>
      <x:c r="F699" s="4" t="n">
        <x:v>1606.6</x:v>
      </x:c>
      <x:c r="G699" s="4" t="n">
        <x:v>220.8</x:v>
      </x:c>
      <x:c r="H699" s="4" t="n">
        <x:v>197.34</x:v>
      </x:c>
      <x:c r="I699" s="4" t="n">
        <x:v>6.31</x:v>
      </x:c>
      <x:c r="J699" s="7" t="n">
        <x:v>9.2</x:v>
      </x:c>
      <x:c r="K699" s="2" t="str">
        <x:v>Check</x:v>
      </x:c>
      <x:c r="L699" s="5" t="n">
        <x:f>SUM(G699:I699)</x:f>
        <x:v>424.45</x:v>
      </x:c>
      <x:c r="M699" s="5" t="n">
        <x:f>F699-L699</x:f>
        <x:v>1182.1499999999999</x:v>
      </x:c>
      <x:c r="N699" s="6" t="n">
        <x:f>IF(F699=0,0,M699/F699)</x:f>
        <x:v>0.7358085397734345</x:v>
      </x:c>
    </x:row>
    <x:row r="700" ht="24" customHeight="1">
      <x:c r="A700" s="2" t="str">
        <x:v>MG-2025-0685</x:v>
      </x:c>
      <x:c r="B700" s="3" t="n">
        <x:v>45881.5</x:v>
      </x:c>
      <x:c r="C700" s="2" t="str">
        <x:v>Sample Customer 084</x:v>
      </x:c>
      <x:c r="D700" s="2" t="str">
        <x:v>West Granger</x:v>
      </x:c>
      <x:c r="E700" s="2" t="str">
        <x:v>Mulch &amp; planting</x:v>
      </x:c>
      <x:c r="F700" s="4" t="n">
        <x:v>541.64</x:v>
      </x:c>
      <x:c r="G700" s="4" t="n">
        <x:v>170.4</x:v>
      </x:c>
      <x:c r="H700" s="4" t="n">
        <x:v>100.85</x:v>
      </x:c>
      <x:c r="I700" s="4" t="n">
        <x:v>12.13</x:v>
      </x:c>
      <x:c r="J700" s="7" t="n">
        <x:v>7.1</x:v>
      </x:c>
      <x:c r="K700" s="2" t="str">
        <x:v>Card</x:v>
      </x:c>
      <x:c r="L700" s="5" t="n">
        <x:f>SUM(G700:I700)</x:f>
        <x:v>283.38</x:v>
      </x:c>
      <x:c r="M700" s="5" t="n">
        <x:f>F700-L700</x:f>
        <x:v>258.26</x:v>
      </x:c>
      <x:c r="N700" s="6" t="n">
        <x:f>IF(F700=0,0,M700/F700)</x:f>
        <x:v>0.47681116608817664</x:v>
      </x:c>
    </x:row>
    <x:row r="701" ht="24" customHeight="1">
      <x:c r="A701" s="2" t="str">
        <x:v>MG-2025-0673</x:v>
      </x:c>
      <x:c r="B701" s="3" t="n">
        <x:v>45882.5</x:v>
      </x:c>
      <x:c r="C701" s="2" t="str">
        <x:v>Sample Customer 070</x:v>
      </x:c>
      <x:c r="D701" s="2" t="str">
        <x:v>Central Granger</x:v>
      </x:c>
      <x:c r="E701" s="2" t="str">
        <x:v>Lawn care</x:v>
      </x:c>
      <x:c r="F701" s="4" t="n">
        <x:v>62.62</x:v>
      </x:c>
      <x:c r="G701" s="4" t="n">
        <x:v>31.2</x:v>
      </x:c>
      <x:c r="H701" s="4" t="n">
        <x:v>1.64</x:v>
      </x:c>
      <x:c r="I701" s="4" t="n">
        <x:v>9.74</x:v>
      </x:c>
      <x:c r="J701" s="7" t="n">
        <x:v>1.3</x:v>
      </x:c>
      <x:c r="K701" s="2" t="str">
        <x:v>Bank transfer</x:v>
      </x:c>
      <x:c r="L701" s="5" t="n">
        <x:f>SUM(G701:I701)</x:f>
        <x:v>42.58</x:v>
      </x:c>
      <x:c r="M701" s="5" t="n">
        <x:f>F701-L701</x:f>
        <x:v>20.04</x:v>
      </x:c>
      <x:c r="N701" s="6" t="n">
        <x:f>IF(F701=0,0,M701/F701)</x:f>
        <x:v>0.320025550942191</x:v>
      </x:c>
    </x:row>
    <x:row r="702" ht="24" customHeight="1">
      <x:c r="A702" s="2" t="str">
        <x:v>MG-2025-0703</x:v>
      </x:c>
      <x:c r="B702" s="3" t="n">
        <x:v>45882.5</x:v>
      </x:c>
      <x:c r="C702" s="2" t="str">
        <x:v>Sample Customer 111</x:v>
      </x:c>
      <x:c r="D702" s="2" t="str">
        <x:v>West Granger</x:v>
      </x:c>
      <x:c r="E702" s="2" t="str">
        <x:v>Lawn care</x:v>
      </x:c>
      <x:c r="F702" s="4" t="n">
        <x:v>60.02</x:v>
      </x:c>
      <x:c r="G702" s="4" t="n">
        <x:v>26.4</x:v>
      </x:c>
      <x:c r="H702" s="4" t="n">
        <x:v>1.3</x:v>
      </x:c>
      <x:c r="I702" s="4" t="n">
        <x:v>10.35</x:v>
      </x:c>
      <x:c r="J702" s="7" t="n">
        <x:v>1.1</x:v>
      </x:c>
      <x:c r="K702" s="2" t="str">
        <x:v>Check</x:v>
      </x:c>
      <x:c r="L702" s="5" t="n">
        <x:f>SUM(G702:I702)</x:f>
        <x:v>38.05</x:v>
      </x:c>
      <x:c r="M702" s="5" t="n">
        <x:f>F702-L702</x:f>
        <x:v>21.970000000000006</x:v>
      </x:c>
      <x:c r="N702" s="6" t="n">
        <x:f>IF(F702=0,0,M702/F702)</x:f>
        <x:v>0.36604465178273915</x:v>
      </x:c>
    </x:row>
    <x:row r="703" ht="24" customHeight="1">
      <x:c r="A703" s="2" t="str">
        <x:v>MG-2025-0746</x:v>
      </x:c>
      <x:c r="B703" s="3" t="n">
        <x:v>45882.5</x:v>
      </x:c>
      <x:c r="C703" s="2" t="str">
        <x:v>Sample Customer 017</x:v>
      </x:c>
      <x:c r="D703" s="2" t="str">
        <x:v>Central Granger</x:v>
      </x:c>
      <x:c r="E703" s="2" t="str">
        <x:v>Lawn care</x:v>
      </x:c>
      <x:c r="F703" s="4" t="n">
        <x:v>81.36</x:v>
      </x:c>
      <x:c r="G703" s="4" t="n">
        <x:v>21.6</x:v>
      </x:c>
      <x:c r="H703" s="4" t="n">
        <x:v>2.88</x:v>
      </x:c>
      <x:c r="I703" s="4" t="n">
        <x:v>3.86</x:v>
      </x:c>
      <x:c r="J703" s="7" t="n">
        <x:v>0.9</x:v>
      </x:c>
      <x:c r="K703" s="2" t="str">
        <x:v>Card</x:v>
      </x:c>
      <x:c r="L703" s="5" t="n">
        <x:f>SUM(G703:I703)</x:f>
        <x:v>28.34</x:v>
      </x:c>
      <x:c r="M703" s="5" t="n">
        <x:f>F703-L703</x:f>
        <x:v>53.019999999999996</x:v>
      </x:c>
      <x:c r="N703" s="6" t="n">
        <x:f>IF(F703=0,0,M703/F703)</x:f>
        <x:v>0.6516715830875123</x:v>
      </x:c>
    </x:row>
    <x:row r="704" ht="24" customHeight="1">
      <x:c r="A704" s="2" t="str">
        <x:v>MG-2025-0764</x:v>
      </x:c>
      <x:c r="B704" s="3" t="n">
        <x:v>45882.5</x:v>
      </x:c>
      <x:c r="C704" s="2" t="str">
        <x:v>Sample Customer 111</x:v>
      </x:c>
      <x:c r="D704" s="2" t="str">
        <x:v>West Granger</x:v>
      </x:c>
      <x:c r="E704" s="2" t="str">
        <x:v>Lawn care</x:v>
      </x:c>
      <x:c r="F704" s="4" t="n">
        <x:v>66.03</x:v>
      </x:c>
      <x:c r="G704" s="4" t="n">
        <x:v>28.8</x:v>
      </x:c>
      <x:c r="H704" s="4" t="n">
        <x:v>2.97</x:v>
      </x:c>
      <x:c r="I704" s="4" t="n">
        <x:v>10.12</x:v>
      </x:c>
      <x:c r="J704" s="7" t="n">
        <x:v>1.2</x:v>
      </x:c>
      <x:c r="K704" s="2" t="str">
        <x:v>Bank transfer</x:v>
      </x:c>
      <x:c r="L704" s="5" t="n">
        <x:f>SUM(G704:I704)</x:f>
        <x:v>41.89</x:v>
      </x:c>
      <x:c r="M704" s="5" t="n">
        <x:f>F704-L704</x:f>
        <x:v>24.14</x:v>
      </x:c>
      <x:c r="N704" s="6" t="n">
        <x:f>IF(F704=0,0,M704/F704)</x:f>
        <x:v>0.3655913978494624</x:v>
      </x:c>
    </x:row>
    <x:row r="705" ht="24" customHeight="1">
      <x:c r="A705" s="2" t="str">
        <x:v>MG-2025-0660</x:v>
      </x:c>
      <x:c r="B705" s="3" t="n">
        <x:v>45883.5</x:v>
      </x:c>
      <x:c r="C705" s="2" t="str">
        <x:v>Sample Customer 054</x:v>
      </x:c>
      <x:c r="D705" s="2" t="str">
        <x:v>Mishawaka area</x:v>
      </x:c>
      <x:c r="E705" s="2" t="str">
        <x:v>Landscape installation</x:v>
      </x:c>
      <x:c r="F705" s="4" t="n">
        <x:v>1715.56</x:v>
      </x:c>
      <x:c r="G705" s="4" t="n">
        <x:v>324</x:v>
      </x:c>
      <x:c r="H705" s="4" t="n">
        <x:v>321.98</x:v>
      </x:c>
      <x:c r="I705" s="4" t="n">
        <x:v>10.03</x:v>
      </x:c>
      <x:c r="J705" s="7" t="n">
        <x:v>13.5</x:v>
      </x:c>
      <x:c r="K705" s="2" t="str">
        <x:v>Card</x:v>
      </x:c>
      <x:c r="L705" s="5" t="n">
        <x:f>SUM(G705:I705)</x:f>
        <x:v>656.01</x:v>
      </x:c>
      <x:c r="M705" s="5" t="n">
        <x:f>F705-L705</x:f>
        <x:v>1059.55</x:v>
      </x:c>
      <x:c r="N705" s="6" t="n">
        <x:f>IF(F705=0,0,M705/F705)</x:f>
        <x:v>0.6176117419384923</x:v>
      </x:c>
    </x:row>
    <x:row r="706" ht="24" customHeight="1">
      <x:c r="A706" s="2" t="str">
        <x:v>MG-2025-0675</x:v>
      </x:c>
      <x:c r="B706" s="3" t="n">
        <x:v>45883.5</x:v>
      </x:c>
      <x:c r="C706" s="2" t="str">
        <x:v>Sample Customer 011</x:v>
      </x:c>
      <x:c r="D706" s="2" t="str">
        <x:v>Central Granger</x:v>
      </x:c>
      <x:c r="E706" s="2" t="str">
        <x:v>Lawn care</x:v>
      </x:c>
      <x:c r="F706" s="4" t="n">
        <x:v>76.22</x:v>
      </x:c>
      <x:c r="G706" s="4" t="n">
        <x:v>28.8</x:v>
      </x:c>
      <x:c r="H706" s="4" t="n">
        <x:v>2.32</x:v>
      </x:c>
      <x:c r="I706" s="4" t="n">
        <x:v>6.99</x:v>
      </x:c>
      <x:c r="J706" s="7" t="n">
        <x:v>1.2</x:v>
      </x:c>
      <x:c r="K706" s="2" t="str">
        <x:v>Check</x:v>
      </x:c>
      <x:c r="L706" s="5" t="n">
        <x:f>SUM(G706:I706)</x:f>
        <x:v>38.11</x:v>
      </x:c>
      <x:c r="M706" s="5" t="n">
        <x:f>F706-L706</x:f>
        <x:v>38.11</x:v>
      </x:c>
      <x:c r="N706" s="6" t="n">
        <x:f>IF(F706=0,0,M706/F706)</x:f>
        <x:v>0.5</x:v>
      </x:c>
    </x:row>
    <x:row r="707" ht="24" customHeight="1">
      <x:c r="A707" s="2" t="str">
        <x:v>MG-2025-0727</x:v>
      </x:c>
      <x:c r="B707" s="3" t="n">
        <x:v>45883.5</x:v>
      </x:c>
      <x:c r="C707" s="2" t="str">
        <x:v>Sample Customer 016</x:v>
      </x:c>
      <x:c r="D707" s="2" t="str">
        <x:v>East Granger</x:v>
      </x:c>
      <x:c r="E707" s="2" t="str">
        <x:v>Lawn care</x:v>
      </x:c>
      <x:c r="F707" s="4" t="n">
        <x:v>72.33</x:v>
      </x:c>
      <x:c r="G707" s="4" t="n">
        <x:v>21.6</x:v>
      </x:c>
      <x:c r="H707" s="4" t="n">
        <x:v>3.9</x:v>
      </x:c>
      <x:c r="I707" s="4" t="n">
        <x:v>11</x:v>
      </x:c>
      <x:c r="J707" s="7" t="n">
        <x:v>0.9</x:v>
      </x:c>
      <x:c r="K707" s="2" t="str">
        <x:v>Bank transfer</x:v>
      </x:c>
      <x:c r="L707" s="5" t="n">
        <x:f>SUM(G707:I707)</x:f>
        <x:v>36.5</x:v>
      </x:c>
      <x:c r="M707" s="5" t="n">
        <x:f>F707-L707</x:f>
        <x:v>35.83</x:v>
      </x:c>
      <x:c r="N707" s="6" t="n">
        <x:f>IF(F707=0,0,M707/F707)</x:f>
        <x:v>0.4953684501589935</x:v>
      </x:c>
    </x:row>
    <x:row r="708" ht="24" customHeight="1">
      <x:c r="A708" s="2" t="str">
        <x:v>MG-2025-0687</x:v>
      </x:c>
      <x:c r="B708" s="3" t="n">
        <x:v>45884.5</x:v>
      </x:c>
      <x:c r="C708" s="2" t="str">
        <x:v>Sample Customer 116</x:v>
      </x:c>
      <x:c r="D708" s="2" t="str">
        <x:v>West Granger</x:v>
      </x:c>
      <x:c r="E708" s="2" t="str">
        <x:v>Lawn care</x:v>
      </x:c>
      <x:c r="F708" s="4" t="n">
        <x:v>80.17</x:v>
      </x:c>
      <x:c r="G708" s="4" t="n">
        <x:v>28.8</x:v>
      </x:c>
      <x:c r="H708" s="4" t="n">
        <x:v>2.2</x:v>
      </x:c>
      <x:c r="I708" s="4" t="n">
        <x:v>8.01</x:v>
      </x:c>
      <x:c r="J708" s="7" t="n">
        <x:v>1.2</x:v>
      </x:c>
      <x:c r="K708" s="2" t="str">
        <x:v>Check</x:v>
      </x:c>
      <x:c r="L708" s="5" t="n">
        <x:f>SUM(G708:I708)</x:f>
        <x:v>39.01</x:v>
      </x:c>
      <x:c r="M708" s="5" t="n">
        <x:f>F708-L708</x:f>
        <x:v>41.160000000000004</x:v>
      </x:c>
      <x:c r="N708" s="6" t="n">
        <x:f>IF(F708=0,0,M708/F708)</x:f>
        <x:v>0.5134090058625421</x:v>
      </x:c>
    </x:row>
    <x:row r="709" ht="24" customHeight="1">
      <x:c r="A709" s="2" t="str">
        <x:v>MG-2025-0706</x:v>
      </x:c>
      <x:c r="B709" s="3" t="n">
        <x:v>45884.5</x:v>
      </x:c>
      <x:c r="C709" s="2" t="str">
        <x:v>Sample Customer 095</x:v>
      </x:c>
      <x:c r="D709" s="2" t="str">
        <x:v>Central Granger</x:v>
      </x:c>
      <x:c r="E709" s="2" t="str">
        <x:v>Lawn care</x:v>
      </x:c>
      <x:c r="F709" s="4" t="n">
        <x:v>64.59</x:v>
      </x:c>
      <x:c r="G709" s="4" t="n">
        <x:v>33.6</x:v>
      </x:c>
      <x:c r="H709" s="4" t="n">
        <x:v>3.78</x:v>
      </x:c>
      <x:c r="I709" s="4" t="n">
        <x:v>4.9</x:v>
      </x:c>
      <x:c r="J709" s="7" t="n">
        <x:v>1.4</x:v>
      </x:c>
      <x:c r="K709" s="2" t="str">
        <x:v>Bank transfer</x:v>
      </x:c>
      <x:c r="L709" s="5" t="n">
        <x:f>SUM(G709:I709)</x:f>
        <x:v>42.28</x:v>
      </x:c>
      <x:c r="M709" s="5" t="n">
        <x:f>F709-L709</x:f>
        <x:v>22.310000000000002</x:v>
      </x:c>
      <x:c r="N709" s="6" t="n">
        <x:f>IF(F709=0,0,M709/F709)</x:f>
        <x:v>0.34540950611549776</x:v>
      </x:c>
    </x:row>
    <x:row r="710" ht="24" customHeight="1">
      <x:c r="A710" s="2" t="str">
        <x:v>MG-2025-0745</x:v>
      </x:c>
      <x:c r="B710" s="3" t="n">
        <x:v>45884.5</x:v>
      </x:c>
      <x:c r="C710" s="2" t="str">
        <x:v>Sample Customer 103</x:v>
      </x:c>
      <x:c r="D710" s="2" t="str">
        <x:v>South Granger</x:v>
      </x:c>
      <x:c r="E710" s="2" t="str">
        <x:v>Lawn care</x:v>
      </x:c>
      <x:c r="F710" s="4" t="n">
        <x:v>59.96</x:v>
      </x:c>
      <x:c r="G710" s="4" t="n">
        <x:v>21.6</x:v>
      </x:c>
      <x:c r="H710" s="4" t="n">
        <x:v>2.67</x:v>
      </x:c>
      <x:c r="I710" s="4" t="n">
        <x:v>6.39</x:v>
      </x:c>
      <x:c r="J710" s="7" t="n">
        <x:v>0.9</x:v>
      </x:c>
      <x:c r="K710" s="2" t="str">
        <x:v>Card</x:v>
      </x:c>
      <x:c r="L710" s="5" t="n">
        <x:f>SUM(G710:I710)</x:f>
        <x:v>30.660000000000004</x:v>
      </x:c>
      <x:c r="M710" s="5" t="n">
        <x:f>F710-L710</x:f>
        <x:v>29.299999999999997</x:v>
      </x:c>
      <x:c r="N710" s="6" t="n">
        <x:f>IF(F710=0,0,M710/F710)</x:f>
        <x:v>0.4886591060707138</x:v>
      </x:c>
    </x:row>
    <x:row r="711" ht="24" customHeight="1">
      <x:c r="A711" s="2" t="str">
        <x:v>MG-2025-0751</x:v>
      </x:c>
      <x:c r="B711" s="3" t="n">
        <x:v>45885.5</x:v>
      </x:c>
      <x:c r="C711" s="2" t="str">
        <x:v>Sample Customer 051</x:v>
      </x:c>
      <x:c r="D711" s="2" t="str">
        <x:v>North Granger</x:v>
      </x:c>
      <x:c r="E711" s="2" t="str">
        <x:v>Lawn care</x:v>
      </x:c>
      <x:c r="F711" s="4" t="n">
        <x:v>81.81</x:v>
      </x:c>
      <x:c r="G711" s="4" t="n">
        <x:v>26.4</x:v>
      </x:c>
      <x:c r="H711" s="4" t="n">
        <x:v>4.45</x:v>
      </x:c>
      <x:c r="I711" s="4" t="n">
        <x:v>6.25</x:v>
      </x:c>
      <x:c r="J711" s="7" t="n">
        <x:v>1.1</x:v>
      </x:c>
      <x:c r="K711" s="2" t="str">
        <x:v>Card</x:v>
      </x:c>
      <x:c r="L711" s="5" t="n">
        <x:f>SUM(G711:I711)</x:f>
        <x:v>37.099999999999994</x:v>
      </x:c>
      <x:c r="M711" s="5" t="n">
        <x:f>F711-L711</x:f>
        <x:v>44.71000000000001</x:v>
      </x:c>
      <x:c r="N711" s="6" t="n">
        <x:f>IF(F711=0,0,M711/F711)</x:f>
        <x:v>0.5465102065762133</x:v>
      </x:c>
    </x:row>
    <x:row r="712" ht="24" customHeight="1">
      <x:c r="A712" s="2" t="str">
        <x:v>MG-2025-0754</x:v>
      </x:c>
      <x:c r="B712" s="3" t="n">
        <x:v>45885.5</x:v>
      </x:c>
      <x:c r="C712" s="2" t="str">
        <x:v>Sample Customer 069</x:v>
      </x:c>
      <x:c r="D712" s="2" t="str">
        <x:v>North Granger</x:v>
      </x:c>
      <x:c r="E712" s="2" t="str">
        <x:v>Lawn care</x:v>
      </x:c>
      <x:c r="F712" s="4" t="n">
        <x:v>71.19</x:v>
      </x:c>
      <x:c r="G712" s="4" t="n">
        <x:v>24</x:v>
      </x:c>
      <x:c r="H712" s="4" t="n">
        <x:v>2.12</x:v>
      </x:c>
      <x:c r="I712" s="4" t="n">
        <x:v>4.59</x:v>
      </x:c>
      <x:c r="J712" s="7" t="n">
        <x:v>1</x:v>
      </x:c>
      <x:c r="K712" s="2" t="str">
        <x:v>Bank transfer</x:v>
      </x:c>
      <x:c r="L712" s="5" t="n">
        <x:f>SUM(G712:I712)</x:f>
        <x:v>30.71</x:v>
      </x:c>
      <x:c r="M712" s="5" t="n">
        <x:f>F712-L712</x:f>
        <x:v>40.48</x:v>
      </x:c>
      <x:c r="N712" s="6" t="n">
        <x:f>IF(F712=0,0,M712/F712)</x:f>
        <x:v>0.5686191880882147</x:v>
      </x:c>
    </x:row>
    <x:row r="713" ht="24" customHeight="1">
      <x:c r="A713" s="2" t="str">
        <x:v>MG-2025-0769</x:v>
      </x:c>
      <x:c r="B713" s="3" t="n">
        <x:v>45885.5</x:v>
      </x:c>
      <x:c r="C713" s="2" t="str">
        <x:v>Sample Customer 071</x:v>
      </x:c>
      <x:c r="D713" s="2" t="str">
        <x:v>Central Granger</x:v>
      </x:c>
      <x:c r="E713" s="2" t="str">
        <x:v>Seasonal cleanup</x:v>
      </x:c>
      <x:c r="F713" s="4" t="n">
        <x:v>287.78</x:v>
      </x:c>
      <x:c r="G713" s="4" t="n">
        <x:v>64.8</x:v>
      </x:c>
      <x:c r="H713" s="4" t="n">
        <x:v>10.65</x:v>
      </x:c>
      <x:c r="I713" s="4" t="n">
        <x:v>3.07</x:v>
      </x:c>
      <x:c r="J713" s="7" t="n">
        <x:v>2.7</x:v>
      </x:c>
      <x:c r="K713" s="2" t="str">
        <x:v>Check</x:v>
      </x:c>
      <x:c r="L713" s="5" t="n">
        <x:f>SUM(G713:I713)</x:f>
        <x:v>78.52</x:v>
      </x:c>
      <x:c r="M713" s="5" t="n">
        <x:f>F713-L713</x:f>
        <x:v>209.26</x:v>
      </x:c>
      <x:c r="N713" s="6" t="n">
        <x:f>IF(F713=0,0,M713/F713)</x:f>
        <x:v>0.7271526860796442</x:v>
      </x:c>
    </x:row>
    <x:row r="714" ht="24" customHeight="1">
      <x:c r="A714" s="2" t="str">
        <x:v>MG-2025-0774</x:v>
      </x:c>
      <x:c r="B714" s="3" t="n">
        <x:v>45885.5</x:v>
      </x:c>
      <x:c r="C714" s="2" t="str">
        <x:v>Sample Customer 079</x:v>
      </x:c>
      <x:c r="D714" s="2" t="str">
        <x:v>Central Granger</x:v>
      </x:c>
      <x:c r="E714" s="2" t="str">
        <x:v>Lawn care</x:v>
      </x:c>
      <x:c r="F714" s="4" t="n">
        <x:v>63.17</x:v>
      </x:c>
      <x:c r="G714" s="4" t="n">
        <x:v>33.6</x:v>
      </x:c>
      <x:c r="H714" s="4" t="n">
        <x:v>2.45</x:v>
      </x:c>
      <x:c r="I714" s="4" t="n">
        <x:v>8.13</x:v>
      </x:c>
      <x:c r="J714" s="7" t="n">
        <x:v>1.4</x:v>
      </x:c>
      <x:c r="K714" s="2" t="str">
        <x:v>Check</x:v>
      </x:c>
      <x:c r="L714" s="5" t="n">
        <x:f>SUM(G714:I714)</x:f>
        <x:v>44.18000000000001</x:v>
      </x:c>
      <x:c r="M714" s="5" t="n">
        <x:f>F714-L714</x:f>
        <x:v>18.989999999999995</x:v>
      </x:c>
      <x:c r="N714" s="6" t="n">
        <x:f>IF(F714=0,0,M714/F714)</x:f>
        <x:v>0.30061738166851343</x:v>
      </x:c>
    </x:row>
    <x:row r="715" ht="24" customHeight="1">
      <x:c r="A715" s="2" t="str">
        <x:v>MG-2025-0654</x:v>
      </x:c>
      <x:c r="B715" s="3" t="n">
        <x:v>45886.5</x:v>
      </x:c>
      <x:c r="C715" s="2" t="str">
        <x:v>Sample Customer 014</x:v>
      </x:c>
      <x:c r="D715" s="2" t="str">
        <x:v>Central Granger</x:v>
      </x:c>
      <x:c r="E715" s="2" t="str">
        <x:v>Lawn care</x:v>
      </x:c>
      <x:c r="F715" s="4" t="n">
        <x:v>55.21</x:v>
      </x:c>
      <x:c r="G715" s="4" t="n">
        <x:v>28.8</x:v>
      </x:c>
      <x:c r="H715" s="4" t="n">
        <x:v>2.95</x:v>
      </x:c>
      <x:c r="I715" s="4" t="n">
        <x:v>9.58</x:v>
      </x:c>
      <x:c r="J715" s="7" t="n">
        <x:v>1.2</x:v>
      </x:c>
      <x:c r="K715" s="2" t="str">
        <x:v>Check</x:v>
      </x:c>
      <x:c r="L715" s="5" t="n">
        <x:f>SUM(G715:I715)</x:f>
        <x:v>41.33</x:v>
      </x:c>
      <x:c r="M715" s="5" t="n">
        <x:f>F715-L715</x:f>
        <x:v>13.880000000000003</x:v>
      </x:c>
      <x:c r="N715" s="6" t="n">
        <x:f>IF(F715=0,0,M715/F715)</x:f>
        <x:v>0.2514037312081145</x:v>
      </x:c>
    </x:row>
    <x:row r="716" ht="24" customHeight="1">
      <x:c r="A716" s="2" t="str">
        <x:v>MG-2025-0689</x:v>
      </x:c>
      <x:c r="B716" s="3" t="n">
        <x:v>45886.5</x:v>
      </x:c>
      <x:c r="C716" s="2" t="str">
        <x:v>Sample Customer 003</x:v>
      </x:c>
      <x:c r="D716" s="2" t="str">
        <x:v>Central Granger</x:v>
      </x:c>
      <x:c r="E716" s="2" t="str">
        <x:v>Lawn care</x:v>
      </x:c>
      <x:c r="F716" s="4" t="n">
        <x:v>63.44</x:v>
      </x:c>
      <x:c r="G716" s="4" t="n">
        <x:v>31.2</x:v>
      </x:c>
      <x:c r="H716" s="4" t="n">
        <x:v>1.87</x:v>
      </x:c>
      <x:c r="I716" s="4" t="n">
        <x:v>12.78</x:v>
      </x:c>
      <x:c r="J716" s="7" t="n">
        <x:v>1.3</x:v>
      </x:c>
      <x:c r="K716" s="2" t="str">
        <x:v>Bank transfer</x:v>
      </x:c>
      <x:c r="L716" s="5" t="n">
        <x:f>SUM(G716:I716)</x:f>
        <x:v>45.85</x:v>
      </x:c>
      <x:c r="M716" s="5" t="n">
        <x:f>F716-L716</x:f>
        <x:v>17.589999999999996</x:v>
      </x:c>
      <x:c r="N716" s="6" t="n">
        <x:f>IF(F716=0,0,M716/F716)</x:f>
        <x:v>0.2772698612862547</x:v>
      </x:c>
    </x:row>
    <x:row r="717" ht="24" customHeight="1">
      <x:c r="A717" s="2" t="str">
        <x:v>MG-2025-0691</x:v>
      </x:c>
      <x:c r="B717" s="3" t="n">
        <x:v>45886.5</x:v>
      </x:c>
      <x:c r="C717" s="2" t="str">
        <x:v>Sample Customer 036</x:v>
      </x:c>
      <x:c r="D717" s="2" t="str">
        <x:v>East Granger</x:v>
      </x:c>
      <x:c r="E717" s="2" t="str">
        <x:v>Lawn care</x:v>
      </x:c>
      <x:c r="F717" s="4" t="n">
        <x:v>63.11</x:v>
      </x:c>
      <x:c r="G717" s="4" t="n">
        <x:v>26.4</x:v>
      </x:c>
      <x:c r="H717" s="4" t="n">
        <x:v>1.61</x:v>
      </x:c>
      <x:c r="I717" s="4" t="n">
        <x:v>10.3</x:v>
      </x:c>
      <x:c r="J717" s="7" t="n">
        <x:v>1.1</x:v>
      </x:c>
      <x:c r="K717" s="2" t="str">
        <x:v>Check</x:v>
      </x:c>
      <x:c r="L717" s="5" t="n">
        <x:f>SUM(G717:I717)</x:f>
        <x:v>38.31</x:v>
      </x:c>
      <x:c r="M717" s="5" t="n">
        <x:f>F717-L717</x:f>
        <x:v>24.799999999999997</x:v>
      </x:c>
      <x:c r="N717" s="6" t="n">
        <x:f>IF(F717=0,0,M717/F717)</x:f>
        <x:v>0.39296466487086035</x:v>
      </x:c>
    </x:row>
    <x:row r="718" ht="24" customHeight="1">
      <x:c r="A718" s="2" t="str">
        <x:v>MG-2025-0699</x:v>
      </x:c>
      <x:c r="B718" s="3" t="n">
        <x:v>45886.5</x:v>
      </x:c>
      <x:c r="C718" s="2" t="str">
        <x:v>Sample Customer 077</x:v>
      </x:c>
      <x:c r="D718" s="2" t="str">
        <x:v>Mishawaka area</x:v>
      </x:c>
      <x:c r="E718" s="2" t="str">
        <x:v>Lawn care</x:v>
      </x:c>
      <x:c r="F718" s="4" t="n">
        <x:v>74.34</x:v>
      </x:c>
      <x:c r="G718" s="4" t="n">
        <x:v>26.4</x:v>
      </x:c>
      <x:c r="H718" s="4" t="n">
        <x:v>3.53</x:v>
      </x:c>
      <x:c r="I718" s="4" t="n">
        <x:v>7.77</x:v>
      </x:c>
      <x:c r="J718" s="7" t="n">
        <x:v>1.1</x:v>
      </x:c>
      <x:c r="K718" s="2" t="str">
        <x:v>Check</x:v>
      </x:c>
      <x:c r="L718" s="5" t="n">
        <x:f>SUM(G718:I718)</x:f>
        <x:v>37.7</x:v>
      </x:c>
      <x:c r="M718" s="5" t="n">
        <x:f>F718-L718</x:f>
        <x:v>36.64</x:v>
      </x:c>
      <x:c r="N718" s="6" t="n">
        <x:f>IF(F718=0,0,M718/F718)</x:f>
        <x:v>0.4928705945655098</x:v>
      </x:c>
    </x:row>
    <x:row r="719" ht="24" customHeight="1">
      <x:c r="A719" s="2" t="str">
        <x:v>MG-2025-0722</x:v>
      </x:c>
      <x:c r="B719" s="3" t="n">
        <x:v>45886.5</x:v>
      </x:c>
      <x:c r="C719" s="2" t="str">
        <x:v>Sample Customer 108</x:v>
      </x:c>
      <x:c r="D719" s="2" t="str">
        <x:v>North Granger</x:v>
      </x:c>
      <x:c r="E719" s="2" t="str">
        <x:v>Lawn care</x:v>
      </x:c>
      <x:c r="F719" s="4" t="n">
        <x:v>61.52</x:v>
      </x:c>
      <x:c r="G719" s="4" t="n">
        <x:v>21.6</x:v>
      </x:c>
      <x:c r="H719" s="4" t="n">
        <x:v>2.94</x:v>
      </x:c>
      <x:c r="I719" s="4" t="n">
        <x:v>5.74</x:v>
      </x:c>
      <x:c r="J719" s="7" t="n">
        <x:v>0.9</x:v>
      </x:c>
      <x:c r="K719" s="2" t="str">
        <x:v>Bank transfer</x:v>
      </x:c>
      <x:c r="L719" s="5" t="n">
        <x:f>SUM(G719:I719)</x:f>
        <x:v>30.28</x:v>
      </x:c>
      <x:c r="M719" s="5" t="n">
        <x:f>F719-L719</x:f>
        <x:v>31.240000000000002</x:v>
      </x:c>
      <x:c r="N719" s="6" t="n">
        <x:f>IF(F719=0,0,M719/F719)</x:f>
        <x:v>0.5078023407022106</x:v>
      </x:c>
    </x:row>
    <x:row r="720" ht="24" customHeight="1">
      <x:c r="A720" s="2" t="str">
        <x:v>MG-2025-0723</x:v>
      </x:c>
      <x:c r="B720" s="3" t="n">
        <x:v>45886.5</x:v>
      </x:c>
      <x:c r="C720" s="2" t="str">
        <x:v>Sample Customer 068</x:v>
      </x:c>
      <x:c r="D720" s="2" t="str">
        <x:v>Central Granger</x:v>
      </x:c>
      <x:c r="E720" s="2" t="str">
        <x:v>Lawn care</x:v>
      </x:c>
      <x:c r="F720" s="4" t="n">
        <x:v>58.79</x:v>
      </x:c>
      <x:c r="G720" s="4" t="n">
        <x:v>21.6</x:v>
      </x:c>
      <x:c r="H720" s="4" t="n">
        <x:v>2.52</x:v>
      </x:c>
      <x:c r="I720" s="4" t="n">
        <x:v>12.79</x:v>
      </x:c>
      <x:c r="J720" s="7" t="n">
        <x:v>0.9</x:v>
      </x:c>
      <x:c r="K720" s="2" t="str">
        <x:v>Card</x:v>
      </x:c>
      <x:c r="L720" s="5" t="n">
        <x:f>SUM(G720:I720)</x:f>
        <x:v>36.91</x:v>
      </x:c>
      <x:c r="M720" s="5" t="n">
        <x:f>F720-L720</x:f>
        <x:v>21.880000000000003</x:v>
      </x:c>
      <x:c r="N720" s="6" t="n">
        <x:f>IF(F720=0,0,M720/F720)</x:f>
        <x:v>0.37217213811872774</x:v>
      </x:c>
    </x:row>
    <x:row r="721" ht="24" customHeight="1">
      <x:c r="A721" s="2" t="str">
        <x:v>MG-2025-0725</x:v>
      </x:c>
      <x:c r="B721" s="3" t="n">
        <x:v>45886.5</x:v>
      </x:c>
      <x:c r="C721" s="2" t="str">
        <x:v>Sample Customer 034</x:v>
      </x:c>
      <x:c r="D721" s="2" t="str">
        <x:v>Mishawaka area</x:v>
      </x:c>
      <x:c r="E721" s="2" t="str">
        <x:v>Lawn care</x:v>
      </x:c>
      <x:c r="F721" s="4" t="n">
        <x:v>84.34</x:v>
      </x:c>
      <x:c r="G721" s="4" t="n">
        <x:v>26.4</x:v>
      </x:c>
      <x:c r="H721" s="4" t="n">
        <x:v>2.12</x:v>
      </x:c>
      <x:c r="I721" s="4" t="n">
        <x:v>8.63</x:v>
      </x:c>
      <x:c r="J721" s="7" t="n">
        <x:v>1.1</x:v>
      </x:c>
      <x:c r="K721" s="2" t="str">
        <x:v>Check</x:v>
      </x:c>
      <x:c r="L721" s="5" t="n">
        <x:f>SUM(G721:I721)</x:f>
        <x:v>37.15</x:v>
      </x:c>
      <x:c r="M721" s="5" t="n">
        <x:f>F721-L721</x:f>
        <x:v>47.190000000000005</x:v>
      </x:c>
      <x:c r="N721" s="6" t="n">
        <x:f>IF(F721=0,0,M721/F721)</x:f>
        <x:v>0.559520986483282</x:v>
      </x:c>
    </x:row>
    <x:row r="722" ht="24" customHeight="1">
      <x:c r="A722" s="2" t="str">
        <x:v>MG-2025-0768</x:v>
      </x:c>
      <x:c r="B722" s="3" t="n">
        <x:v>45886.5</x:v>
      </x:c>
      <x:c r="C722" s="2" t="str">
        <x:v>Sample Customer 111</x:v>
      </x:c>
      <x:c r="D722" s="2" t="str">
        <x:v>West Granger</x:v>
      </x:c>
      <x:c r="E722" s="2" t="str">
        <x:v>Lawn care</x:v>
      </x:c>
      <x:c r="F722" s="4" t="n">
        <x:v>77.64</x:v>
      </x:c>
      <x:c r="G722" s="4" t="n">
        <x:v>31.2</x:v>
      </x:c>
      <x:c r="H722" s="4" t="n">
        <x:v>2.87</x:v>
      </x:c>
      <x:c r="I722" s="4" t="n">
        <x:v>4.8</x:v>
      </x:c>
      <x:c r="J722" s="7" t="n">
        <x:v>1.3</x:v>
      </x:c>
      <x:c r="K722" s="2" t="str">
        <x:v>Bank transfer</x:v>
      </x:c>
      <x:c r="L722" s="5" t="n">
        <x:f>SUM(G722:I722)</x:f>
        <x:v>38.87</x:v>
      </x:c>
      <x:c r="M722" s="5" t="n">
        <x:f>F722-L722</x:f>
        <x:v>38.77</x:v>
      </x:c>
      <x:c r="N722" s="6" t="n">
        <x:f>IF(F722=0,0,M722/F722)</x:f>
        <x:v>0.49935600206079345</x:v>
      </x:c>
    </x:row>
    <x:row r="723" ht="24" customHeight="1">
      <x:c r="A723" s="2" t="str">
        <x:v>MG-2025-0777</x:v>
      </x:c>
      <x:c r="B723" s="3" t="n">
        <x:v>45886.5</x:v>
      </x:c>
      <x:c r="C723" s="2" t="str">
        <x:v>Sample Customer 085</x:v>
      </x:c>
      <x:c r="D723" s="2" t="str">
        <x:v>North Granger</x:v>
      </x:c>
      <x:c r="E723" s="2" t="str">
        <x:v>Mulch &amp; planting</x:v>
      </x:c>
      <x:c r="F723" s="4" t="n">
        <x:v>782.89</x:v>
      </x:c>
      <x:c r="G723" s="4" t="n">
        <x:v>165.6</x:v>
      </x:c>
      <x:c r="H723" s="4" t="n">
        <x:v>107.48</x:v>
      </x:c>
      <x:c r="I723" s="4" t="n">
        <x:v>3.83</x:v>
      </x:c>
      <x:c r="J723" s="7" t="n">
        <x:v>6.9</x:v>
      </x:c>
      <x:c r="K723" s="2" t="str">
        <x:v>Card</x:v>
      </x:c>
      <x:c r="L723" s="5" t="n">
        <x:f>SUM(G723:I723)</x:f>
        <x:v>276.90999999999997</x:v>
      </x:c>
      <x:c r="M723" s="5" t="n">
        <x:f>F723-L723</x:f>
        <x:v>505.98</x:v>
      </x:c>
      <x:c r="N723" s="6" t="n">
        <x:f>IF(F723=0,0,M723/F723)</x:f>
        <x:v>0.6462976918851946</x:v>
      </x:c>
    </x:row>
    <x:row r="724" ht="24" customHeight="1">
      <x:c r="A724" s="2" t="str">
        <x:v>MG-2025-0656</x:v>
      </x:c>
      <x:c r="B724" s="3" t="n">
        <x:v>45887.5</x:v>
      </x:c>
      <x:c r="C724" s="2" t="str">
        <x:v>Sample Customer 084</x:v>
      </x:c>
      <x:c r="D724" s="2" t="str">
        <x:v>West Granger</x:v>
      </x:c>
      <x:c r="E724" s="2" t="str">
        <x:v>Lawn care</x:v>
      </x:c>
      <x:c r="F724" s="4" t="n">
        <x:v>80.92</x:v>
      </x:c>
      <x:c r="G724" s="4" t="n">
        <x:v>21.6</x:v>
      </x:c>
      <x:c r="H724" s="4" t="n">
        <x:v>4.21</x:v>
      </x:c>
      <x:c r="I724" s="4" t="n">
        <x:v>3.61</x:v>
      </x:c>
      <x:c r="J724" s="7" t="n">
        <x:v>0.9</x:v>
      </x:c>
      <x:c r="K724" s="2" t="str">
        <x:v>Check</x:v>
      </x:c>
      <x:c r="L724" s="5" t="n">
        <x:f>SUM(G724:I724)</x:f>
        <x:v>29.42</x:v>
      </x:c>
      <x:c r="M724" s="5" t="n">
        <x:f>F724-L724</x:f>
        <x:v>51.5</x:v>
      </x:c>
      <x:c r="N724" s="6" t="n">
        <x:f>IF(F724=0,0,M724/F724)</x:f>
        <x:v>0.6364310430054374</x:v>
      </x:c>
    </x:row>
    <x:row r="725" ht="24" customHeight="1">
      <x:c r="A725" s="2" t="str">
        <x:v>MG-2025-0663</x:v>
      </x:c>
      <x:c r="B725" s="3" t="n">
        <x:v>45887.5</x:v>
      </x:c>
      <x:c r="C725" s="2" t="str">
        <x:v>Sample Customer 056</x:v>
      </x:c>
      <x:c r="D725" s="2" t="str">
        <x:v>East Granger</x:v>
      </x:c>
      <x:c r="E725" s="2" t="str">
        <x:v>Seasonal cleanup</x:v>
      </x:c>
      <x:c r="F725" s="4" t="n">
        <x:v>278.9</x:v>
      </x:c>
      <x:c r="G725" s="4" t="n">
        <x:v>64.8</x:v>
      </x:c>
      <x:c r="H725" s="4" t="n">
        <x:v>11.67</x:v>
      </x:c>
      <x:c r="I725" s="4" t="n">
        <x:v>6.75</x:v>
      </x:c>
      <x:c r="J725" s="7" t="n">
        <x:v>2.7</x:v>
      </x:c>
      <x:c r="K725" s="2" t="str">
        <x:v>Check</x:v>
      </x:c>
      <x:c r="L725" s="5" t="n">
        <x:f>SUM(G725:I725)</x:f>
        <x:v>83.22</x:v>
      </x:c>
      <x:c r="M725" s="5" t="n">
        <x:f>F725-L725</x:f>
        <x:v>195.67999999999998</x:v>
      </x:c>
      <x:c r="N725" s="6" t="n">
        <x:f>IF(F725=0,0,M725/F725)</x:f>
        <x:v>0.7016134815346002</x:v>
      </x:c>
    </x:row>
    <x:row r="726" ht="24" customHeight="1">
      <x:c r="A726" s="2" t="str">
        <x:v>MG-2025-0676</x:v>
      </x:c>
      <x:c r="B726" s="3" t="n">
        <x:v>45887.5</x:v>
      </x:c>
      <x:c r="C726" s="2" t="str">
        <x:v>Sample Customer 017</x:v>
      </x:c>
      <x:c r="D726" s="2" t="str">
        <x:v>Central Granger</x:v>
      </x:c>
      <x:c r="E726" s="2" t="str">
        <x:v>Seasonal cleanup</x:v>
      </x:c>
      <x:c r="F726" s="4" t="n">
        <x:v>301.73</x:v>
      </x:c>
      <x:c r="G726" s="4" t="n">
        <x:v>62.4</x:v>
      </x:c>
      <x:c r="H726" s="4" t="n">
        <x:v>10.81</x:v>
      </x:c>
      <x:c r="I726" s="4" t="n">
        <x:v>8.71</x:v>
      </x:c>
      <x:c r="J726" s="7" t="n">
        <x:v>2.6</x:v>
      </x:c>
      <x:c r="K726" s="2" t="str">
        <x:v>Check</x:v>
      </x:c>
      <x:c r="L726" s="5" t="n">
        <x:f>SUM(G726:I726)</x:f>
        <x:v>81.91999999999999</x:v>
      </x:c>
      <x:c r="M726" s="5" t="n">
        <x:f>F726-L726</x:f>
        <x:v>219.81000000000003</x:v>
      </x:c>
      <x:c r="N726" s="6" t="n">
        <x:f>IF(F726=0,0,M726/F726)</x:f>
        <x:v>0.7284989891624963</x:v>
      </x:c>
    </x:row>
    <x:row r="727" ht="24" customHeight="1">
      <x:c r="A727" s="2" t="str">
        <x:v>MG-2025-0705</x:v>
      </x:c>
      <x:c r="B727" s="3" t="n">
        <x:v>45887.5</x:v>
      </x:c>
      <x:c r="C727" s="2" t="str">
        <x:v>Sample Customer 067</x:v>
      </x:c>
      <x:c r="D727" s="2" t="str">
        <x:v>Central Granger</x:v>
      </x:c>
      <x:c r="E727" s="2" t="str">
        <x:v>Lawn care</x:v>
      </x:c>
      <x:c r="F727" s="4" t="n">
        <x:v>66.85</x:v>
      </x:c>
      <x:c r="G727" s="4" t="n">
        <x:v>36</x:v>
      </x:c>
      <x:c r="H727" s="4" t="n">
        <x:v>3.68</x:v>
      </x:c>
      <x:c r="I727" s="4" t="n">
        <x:v>5.46</x:v>
      </x:c>
      <x:c r="J727" s="7" t="n">
        <x:v>1.5</x:v>
      </x:c>
      <x:c r="K727" s="2" t="str">
        <x:v>Bank transfer</x:v>
      </x:c>
      <x:c r="L727" s="5" t="n">
        <x:f>SUM(G727:I727)</x:f>
        <x:v>45.14</x:v>
      </x:c>
      <x:c r="M727" s="5" t="n">
        <x:f>F727-L727</x:f>
        <x:v>21.709999999999994</x:v>
      </x:c>
      <x:c r="N727" s="6" t="n">
        <x:f>IF(F727=0,0,M727/F727)</x:f>
        <x:v>0.3247569184741959</x:v>
      </x:c>
    </x:row>
    <x:row r="728" ht="24" customHeight="1">
      <x:c r="A728" s="2" t="str">
        <x:v>MG-2025-0783</x:v>
      </x:c>
      <x:c r="B728" s="3" t="n">
        <x:v>45887.5</x:v>
      </x:c>
      <x:c r="C728" s="2" t="str">
        <x:v>Sample Customer 007</x:v>
      </x:c>
      <x:c r="D728" s="2" t="str">
        <x:v>West Granger</x:v>
      </x:c>
      <x:c r="E728" s="2" t="str">
        <x:v>Lawn care</x:v>
      </x:c>
      <x:c r="F728" s="4" t="n">
        <x:v>64.96</x:v>
      </x:c>
      <x:c r="G728" s="4" t="n">
        <x:v>24</x:v>
      </x:c>
      <x:c r="H728" s="4" t="n">
        <x:v>3.24</x:v>
      </x:c>
      <x:c r="I728" s="4" t="n">
        <x:v>10.52</x:v>
      </x:c>
      <x:c r="J728" s="7" t="n">
        <x:v>1</x:v>
      </x:c>
      <x:c r="K728" s="2" t="str">
        <x:v>Card</x:v>
      </x:c>
      <x:c r="L728" s="5" t="n">
        <x:f>SUM(G728:I728)</x:f>
        <x:v>37.760000000000005</x:v>
      </x:c>
      <x:c r="M728" s="5" t="n">
        <x:f>F728-L728</x:f>
        <x:v>27.19999999999999</x:v>
      </x:c>
      <x:c r="N728" s="6" t="n">
        <x:f>IF(F728=0,0,M728/F728)</x:f>
        <x:v>0.41871921182266</x:v>
      </x:c>
    </x:row>
    <x:row r="729" ht="24" customHeight="1">
      <x:c r="A729" s="2" t="str">
        <x:v>MG-2025-0666</x:v>
      </x:c>
      <x:c r="B729" s="3" t="n">
        <x:v>45888.5</x:v>
      </x:c>
      <x:c r="C729" s="2" t="str">
        <x:v>Sample Customer 003</x:v>
      </x:c>
      <x:c r="D729" s="2" t="str">
        <x:v>Central Granger</x:v>
      </x:c>
      <x:c r="E729" s="2" t="str">
        <x:v>Seasonal cleanup</x:v>
      </x:c>
      <x:c r="F729" s="4" t="n">
        <x:v>368.79</x:v>
      </x:c>
      <x:c r="G729" s="4" t="n">
        <x:v>93.6</x:v>
      </x:c>
      <x:c r="H729" s="4" t="n">
        <x:v>20.93</x:v>
      </x:c>
      <x:c r="I729" s="4" t="n">
        <x:v>8.11</x:v>
      </x:c>
      <x:c r="J729" s="7" t="n">
        <x:v>3.9</x:v>
      </x:c>
      <x:c r="K729" s="2" t="str">
        <x:v>Check</x:v>
      </x:c>
      <x:c r="L729" s="5" t="n">
        <x:f>SUM(G729:I729)</x:f>
        <x:v>122.64</x:v>
      </x:c>
      <x:c r="M729" s="5" t="n">
        <x:f>F729-L729</x:f>
        <x:v>246.15000000000003</x:v>
      </x:c>
      <x:c r="N729" s="6" t="n">
        <x:f>IF(F729=0,0,M729/F729)</x:f>
        <x:v>0.6674530220450664</x:v>
      </x:c>
    </x:row>
    <x:row r="730" ht="24" customHeight="1">
      <x:c r="A730" s="2" t="str">
        <x:v>MG-2025-0677</x:v>
      </x:c>
      <x:c r="B730" s="3" t="n">
        <x:v>45888.5</x:v>
      </x:c>
      <x:c r="C730" s="2" t="str">
        <x:v>Sample Customer 095</x:v>
      </x:c>
      <x:c r="D730" s="2" t="str">
        <x:v>Central Granger</x:v>
      </x:c>
      <x:c r="E730" s="2" t="str">
        <x:v>Lawn care</x:v>
      </x:c>
      <x:c r="F730" s="4" t="n">
        <x:v>59.88</x:v>
      </x:c>
      <x:c r="G730" s="4" t="n">
        <x:v>24</x:v>
      </x:c>
      <x:c r="H730" s="4" t="n">
        <x:v>2.23</x:v>
      </x:c>
      <x:c r="I730" s="4" t="n">
        <x:v>9.85</x:v>
      </x:c>
      <x:c r="J730" s="7" t="n">
        <x:v>1</x:v>
      </x:c>
      <x:c r="K730" s="2" t="str">
        <x:v>Card</x:v>
      </x:c>
      <x:c r="L730" s="5" t="n">
        <x:f>SUM(G730:I730)</x:f>
        <x:v>36.08</x:v>
      </x:c>
      <x:c r="M730" s="5" t="n">
        <x:f>F730-L730</x:f>
        <x:v>23.800000000000004</x:v>
      </x:c>
      <x:c r="N730" s="6" t="n">
        <x:f>IF(F730=0,0,M730/F730)</x:f>
        <x:v>0.39746158984635943</x:v>
      </x:c>
    </x:row>
    <x:row r="731" ht="24" customHeight="1">
      <x:c r="A731" s="2" t="str">
        <x:v>MG-2025-0709</x:v>
      </x:c>
      <x:c r="B731" s="3" t="n">
        <x:v>45888.5</x:v>
      </x:c>
      <x:c r="C731" s="2" t="str">
        <x:v>Sample Customer 115</x:v>
      </x:c>
      <x:c r="D731" s="2" t="str">
        <x:v>Mishawaka area</x:v>
      </x:c>
      <x:c r="E731" s="2" t="str">
        <x:v>Landscape installation</x:v>
      </x:c>
      <x:c r="F731" s="4" t="n">
        <x:v>1258.1</x:v>
      </x:c>
      <x:c r="G731" s="4" t="n">
        <x:v>292.8</x:v>
      </x:c>
      <x:c r="H731" s="4" t="n">
        <x:v>199.55</x:v>
      </x:c>
      <x:c r="I731" s="4" t="n">
        <x:v>4.79</x:v>
      </x:c>
      <x:c r="J731" s="7" t="n">
        <x:v>12.2</x:v>
      </x:c>
      <x:c r="K731" s="2" t="str">
        <x:v>Check</x:v>
      </x:c>
      <x:c r="L731" s="5" t="n">
        <x:f>SUM(G731:I731)</x:f>
        <x:v>497.14000000000004</x:v>
      </x:c>
      <x:c r="M731" s="5" t="n">
        <x:f>F731-L731</x:f>
        <x:v>760.9599999999998</x:v>
      </x:c>
      <x:c r="N731" s="6" t="n">
        <x:f>IF(F731=0,0,M731/F731)</x:f>
        <x:v>0.6048485811938636</x:v>
      </x:c>
    </x:row>
    <x:row r="732" ht="24" customHeight="1">
      <x:c r="A732" s="2" t="str">
        <x:v>MG-2025-0720</x:v>
      </x:c>
      <x:c r="B732" s="3" t="n">
        <x:v>45888.5</x:v>
      </x:c>
      <x:c r="C732" s="2" t="str">
        <x:v>Sample Customer 085</x:v>
      </x:c>
      <x:c r="D732" s="2" t="str">
        <x:v>North Granger</x:v>
      </x:c>
      <x:c r="E732" s="2" t="str">
        <x:v>Landscape installation</x:v>
      </x:c>
      <x:c r="F732" s="4" t="n">
        <x:v>1591.35</x:v>
      </x:c>
      <x:c r="G732" s="4" t="n">
        <x:v>362.4</x:v>
      </x:c>
      <x:c r="H732" s="4" t="n">
        <x:v>195.84</x:v>
      </x:c>
      <x:c r="I732" s="4" t="n">
        <x:v>7.55</x:v>
      </x:c>
      <x:c r="J732" s="7" t="n">
        <x:v>15.1</x:v>
      </x:c>
      <x:c r="K732" s="2" t="str">
        <x:v>Bank transfer</x:v>
      </x:c>
      <x:c r="L732" s="5" t="n">
        <x:f>SUM(G732:I732)</x:f>
        <x:v>565.79</x:v>
      </x:c>
      <x:c r="M732" s="5" t="n">
        <x:f>F732-L732</x:f>
        <x:v>1025.56</x:v>
      </x:c>
      <x:c r="N732" s="6" t="n">
        <x:f>IF(F732=0,0,M732/F732)</x:f>
        <x:v>0.6444591070474754</x:v>
      </x:c>
    </x:row>
    <x:row r="733" ht="24" customHeight="1">
      <x:c r="A733" s="2" t="str">
        <x:v>MG-2025-0773</x:v>
      </x:c>
      <x:c r="B733" s="3" t="n">
        <x:v>45888.5</x:v>
      </x:c>
      <x:c r="C733" s="2" t="str">
        <x:v>Sample Customer 061</x:v>
      </x:c>
      <x:c r="D733" s="2" t="str">
        <x:v>Mishawaka area</x:v>
      </x:c>
      <x:c r="E733" s="2" t="str">
        <x:v>Landscape installation</x:v>
      </x:c>
      <x:c r="F733" s="4" t="n">
        <x:v>1641.21</x:v>
      </x:c>
      <x:c r="G733" s="4" t="n">
        <x:v>340.8</x:v>
      </x:c>
      <x:c r="H733" s="4" t="n">
        <x:v>310.07</x:v>
      </x:c>
      <x:c r="I733" s="4" t="n">
        <x:v>8.39</x:v>
      </x:c>
      <x:c r="J733" s="7" t="n">
        <x:v>14.2</x:v>
      </x:c>
      <x:c r="K733" s="2" t="str">
        <x:v>Bank transfer</x:v>
      </x:c>
      <x:c r="L733" s="5" t="n">
        <x:f>SUM(G733:I733)</x:f>
        <x:v>659.26</x:v>
      </x:c>
      <x:c r="M733" s="5" t="n">
        <x:f>F733-L733</x:f>
        <x:v>981.95</x:v>
      </x:c>
      <x:c r="N733" s="6" t="n">
        <x:f>IF(F733=0,0,M733/F733)</x:f>
        <x:v>0.5983085650221484</x:v>
      </x:c>
    </x:row>
    <x:row r="734" ht="24" customHeight="1">
      <x:c r="A734" s="2" t="str">
        <x:v>MG-2025-0776</x:v>
      </x:c>
      <x:c r="B734" s="3" t="n">
        <x:v>45888.5</x:v>
      </x:c>
      <x:c r="C734" s="2" t="str">
        <x:v>Sample Customer 096</x:v>
      </x:c>
      <x:c r="D734" s="2" t="str">
        <x:v>North Granger</x:v>
      </x:c>
      <x:c r="E734" s="2" t="str">
        <x:v>Lawn care</x:v>
      </x:c>
      <x:c r="F734" s="4" t="n">
        <x:v>77.51</x:v>
      </x:c>
      <x:c r="G734" s="4" t="n">
        <x:v>24</x:v>
      </x:c>
      <x:c r="H734" s="4" t="n">
        <x:v>3.5</x:v>
      </x:c>
      <x:c r="I734" s="4" t="n">
        <x:v>8.78</x:v>
      </x:c>
      <x:c r="J734" s="7" t="n">
        <x:v>1</x:v>
      </x:c>
      <x:c r="K734" s="2" t="str">
        <x:v>Card</x:v>
      </x:c>
      <x:c r="L734" s="5" t="n">
        <x:f>SUM(G734:I734)</x:f>
        <x:v>36.28</x:v>
      </x:c>
      <x:c r="M734" s="5" t="n">
        <x:f>F734-L734</x:f>
        <x:v>41.230000000000004</x:v>
      </x:c>
      <x:c r="N734" s="6" t="n">
        <x:f>IF(F734=0,0,M734/F734)</x:f>
        <x:v>0.5319313636950072</x:v>
      </x:c>
    </x:row>
    <x:row r="735" ht="24" customHeight="1">
      <x:c r="A735" s="2" t="str">
        <x:v>MG-2025-0661</x:v>
      </x:c>
      <x:c r="B735" s="3" t="n">
        <x:v>45889.5</x:v>
      </x:c>
      <x:c r="C735" s="2" t="str">
        <x:v>Sample Customer 022</x:v>
      </x:c>
      <x:c r="D735" s="2" t="str">
        <x:v>South Granger</x:v>
      </x:c>
      <x:c r="E735" s="2" t="str">
        <x:v>Seasonal cleanup</x:v>
      </x:c>
      <x:c r="F735" s="4" t="n">
        <x:v>311.74</x:v>
      </x:c>
      <x:c r="G735" s="4" t="n">
        <x:v>76.8</x:v>
      </x:c>
      <x:c r="H735" s="4" t="n">
        <x:v>14.43</x:v>
      </x:c>
      <x:c r="I735" s="4" t="n">
        <x:v>8.34</x:v>
      </x:c>
      <x:c r="J735" s="7" t="n">
        <x:v>3.2</x:v>
      </x:c>
      <x:c r="K735" s="2" t="str">
        <x:v>Bank transfer</x:v>
      </x:c>
      <x:c r="L735" s="5" t="n">
        <x:f>SUM(G735:I735)</x:f>
        <x:v>99.57</x:v>
      </x:c>
      <x:c r="M735" s="5" t="n">
        <x:f>F735-L735</x:f>
        <x:v>212.17000000000002</x:v>
      </x:c>
      <x:c r="N735" s="6" t="n">
        <x:f>IF(F735=0,0,M735/F735)</x:f>
        <x:v>0.680599217296465</x:v>
      </x:c>
    </x:row>
    <x:row r="736" ht="24" customHeight="1">
      <x:c r="A736" s="2" t="str">
        <x:v>MG-2025-0698</x:v>
      </x:c>
      <x:c r="B736" s="3" t="n">
        <x:v>45889.5</x:v>
      </x:c>
      <x:c r="C736" s="2" t="str">
        <x:v>Sample Customer 014</x:v>
      </x:c>
      <x:c r="D736" s="2" t="str">
        <x:v>Central Granger</x:v>
      </x:c>
      <x:c r="E736" s="2" t="str">
        <x:v>Lawn care</x:v>
      </x:c>
      <x:c r="F736" s="4" t="n">
        <x:v>52.85</x:v>
      </x:c>
      <x:c r="G736" s="4" t="n">
        <x:v>36</x:v>
      </x:c>
      <x:c r="H736" s="4" t="n">
        <x:v>2.36</x:v>
      </x:c>
      <x:c r="I736" s="4" t="n">
        <x:v>9.06</x:v>
      </x:c>
      <x:c r="J736" s="7" t="n">
        <x:v>1.5</x:v>
      </x:c>
      <x:c r="K736" s="2" t="str">
        <x:v>Card</x:v>
      </x:c>
      <x:c r="L736" s="5" t="n">
        <x:f>SUM(G736:I736)</x:f>
        <x:v>47.42</x:v>
      </x:c>
      <x:c r="M736" s="5" t="n">
        <x:f>F736-L736</x:f>
        <x:v>5.43</x:v>
      </x:c>
      <x:c r="N736" s="6" t="n">
        <x:f>IF(F736=0,0,M736/F736)</x:f>
        <x:v>0.10274361400189214</x:v>
      </x:c>
    </x:row>
    <x:row r="737" ht="24" customHeight="1">
      <x:c r="A737" s="2" t="str">
        <x:v>MG-2025-0752</x:v>
      </x:c>
      <x:c r="B737" s="3" t="n">
        <x:v>45889.5</x:v>
      </x:c>
      <x:c r="C737" s="2" t="str">
        <x:v>Sample Customer 009</x:v>
      </x:c>
      <x:c r="D737" s="2" t="str">
        <x:v>North Granger</x:v>
      </x:c>
      <x:c r="E737" s="2" t="str">
        <x:v>Lawn care</x:v>
      </x:c>
      <x:c r="F737" s="4" t="n">
        <x:v>63.42</x:v>
      </x:c>
      <x:c r="G737" s="4" t="n">
        <x:v>28.8</x:v>
      </x:c>
      <x:c r="H737" s="4" t="n">
        <x:v>1.7</x:v>
      </x:c>
      <x:c r="I737" s="4" t="n">
        <x:v>10.68</x:v>
      </x:c>
      <x:c r="J737" s="7" t="n">
        <x:v>1.2</x:v>
      </x:c>
      <x:c r="K737" s="2" t="str">
        <x:v>Check</x:v>
      </x:c>
      <x:c r="L737" s="5" t="n">
        <x:f>SUM(G737:I737)</x:f>
        <x:v>41.18</x:v>
      </x:c>
      <x:c r="M737" s="5" t="n">
        <x:f>F737-L737</x:f>
        <x:v>22.240000000000002</x:v>
      </x:c>
      <x:c r="N737" s="6" t="n">
        <x:f>IF(F737=0,0,M737/F737)</x:f>
        <x:v>0.35067801955219174</x:v>
      </x:c>
    </x:row>
    <x:row r="738" ht="24" customHeight="1">
      <x:c r="A738" s="2" t="str">
        <x:v>MG-2025-0652</x:v>
      </x:c>
      <x:c r="B738" s="3" t="n">
        <x:v>45890.5</x:v>
      </x:c>
      <x:c r="C738" s="2" t="str">
        <x:v>Sample Customer 025</x:v>
      </x:c>
      <x:c r="D738" s="2" t="str">
        <x:v>Mishawaka area</x:v>
      </x:c>
      <x:c r="E738" s="2" t="str">
        <x:v>Lawn care</x:v>
      </x:c>
      <x:c r="F738" s="4" t="n">
        <x:v>68.17</x:v>
      </x:c>
      <x:c r="G738" s="4" t="n">
        <x:v>28.8</x:v>
      </x:c>
      <x:c r="H738" s="4" t="n">
        <x:v>3.04</x:v>
      </x:c>
      <x:c r="I738" s="4" t="n">
        <x:v>6.23</x:v>
      </x:c>
      <x:c r="J738" s="7" t="n">
        <x:v>1.2</x:v>
      </x:c>
      <x:c r="K738" s="2" t="str">
        <x:v>Bank transfer</x:v>
      </x:c>
      <x:c r="L738" s="5" t="n">
        <x:f>SUM(G738:I738)</x:f>
        <x:v>38.07</x:v>
      </x:c>
      <x:c r="M738" s="5" t="n">
        <x:f>F738-L738</x:f>
        <x:v>30.1</x:v>
      </x:c>
      <x:c r="N738" s="6" t="n">
        <x:f>IF(F738=0,0,M738/F738)</x:f>
        <x:v>0.44154320082147575</x:v>
      </x:c>
    </x:row>
    <x:row r="739" ht="24" customHeight="1">
      <x:c r="A739" s="2" t="str">
        <x:v>MG-2025-0758</x:v>
      </x:c>
      <x:c r="B739" s="3" t="n">
        <x:v>45890.5</x:v>
      </x:c>
      <x:c r="C739" s="2" t="str">
        <x:v>Sample Customer 009</x:v>
      </x:c>
      <x:c r="D739" s="2" t="str">
        <x:v>North Granger</x:v>
      </x:c>
      <x:c r="E739" s="2" t="str">
        <x:v>Lawn care</x:v>
      </x:c>
      <x:c r="F739" s="4" t="n">
        <x:v>74.28</x:v>
      </x:c>
      <x:c r="G739" s="4" t="n">
        <x:v>31.2</x:v>
      </x:c>
      <x:c r="H739" s="4" t="n">
        <x:v>3.92</x:v>
      </x:c>
      <x:c r="I739" s="4" t="n">
        <x:v>6.27</x:v>
      </x:c>
      <x:c r="J739" s="7" t="n">
        <x:v>1.3</x:v>
      </x:c>
      <x:c r="K739" s="2" t="str">
        <x:v>Check</x:v>
      </x:c>
      <x:c r="L739" s="5" t="n">
        <x:f>SUM(G739:I739)</x:f>
        <x:v>41.39</x:v>
      </x:c>
      <x:c r="M739" s="5" t="n">
        <x:f>F739-L739</x:f>
        <x:v>32.89</x:v>
      </x:c>
      <x:c r="N739" s="6" t="n">
        <x:f>IF(F739=0,0,M739/F739)</x:f>
        <x:v>0.4427840603123317</x:v>
      </x:c>
    </x:row>
    <x:row r="740" ht="24" customHeight="1">
      <x:c r="A740" s="2" t="str">
        <x:v>MG-2025-0766</x:v>
      </x:c>
      <x:c r="B740" s="3" t="n">
        <x:v>45890.5</x:v>
      </x:c>
      <x:c r="C740" s="2" t="str">
        <x:v>Sample Customer 108</x:v>
      </x:c>
      <x:c r="D740" s="2" t="str">
        <x:v>North Granger</x:v>
      </x:c>
      <x:c r="E740" s="2" t="str">
        <x:v>Lawn care</x:v>
      </x:c>
      <x:c r="F740" s="4" t="n">
        <x:v>61.38</x:v>
      </x:c>
      <x:c r="G740" s="4" t="n">
        <x:v>33.6</x:v>
      </x:c>
      <x:c r="H740" s="4" t="n">
        <x:v>1.54</x:v>
      </x:c>
      <x:c r="I740" s="4" t="n">
        <x:v>3.12</x:v>
      </x:c>
      <x:c r="J740" s="7" t="n">
        <x:v>1.4</x:v>
      </x:c>
      <x:c r="K740" s="2" t="str">
        <x:v>Card</x:v>
      </x:c>
      <x:c r="L740" s="5" t="n">
        <x:f>SUM(G740:I740)</x:f>
        <x:v>38.26</x:v>
      </x:c>
      <x:c r="M740" s="5" t="n">
        <x:f>F740-L740</x:f>
        <x:v>23.120000000000005</x:v>
      </x:c>
      <x:c r="N740" s="6" t="n">
        <x:f>IF(F740=0,0,M740/F740)</x:f>
        <x:v>0.3766699250570219</x:v>
      </x:c>
    </x:row>
    <x:row r="741" ht="24" customHeight="1">
      <x:c r="A741" s="2" t="str">
        <x:v>MG-2025-0767</x:v>
      </x:c>
      <x:c r="B741" s="3" t="n">
        <x:v>45890.5</x:v>
      </x:c>
      <x:c r="C741" s="2" t="str">
        <x:v>Sample Customer 019</x:v>
      </x:c>
      <x:c r="D741" s="2" t="str">
        <x:v>West Granger</x:v>
      </x:c>
      <x:c r="E741" s="2" t="str">
        <x:v>Landscape installation</x:v>
      </x:c>
      <x:c r="F741" s="4" t="n">
        <x:v>1512.86</x:v>
      </x:c>
      <x:c r="G741" s="4" t="n">
        <x:v>297.6</x:v>
      </x:c>
      <x:c r="H741" s="4" t="n">
        <x:v>346.03</x:v>
      </x:c>
      <x:c r="I741" s="4" t="n">
        <x:v>3.85</x:v>
      </x:c>
      <x:c r="J741" s="7" t="n">
        <x:v>12.4</x:v>
      </x:c>
      <x:c r="K741" s="2" t="str">
        <x:v>Bank transfer</x:v>
      </x:c>
      <x:c r="L741" s="5" t="n">
        <x:f>SUM(G741:I741)</x:f>
        <x:v>647.48</x:v>
      </x:c>
      <x:c r="M741" s="5" t="n">
        <x:f>F741-L741</x:f>
        <x:v>865.3799999999999</x:v>
      </x:c>
      <x:c r="N741" s="6" t="n">
        <x:f>IF(F741=0,0,M741/F741)</x:f>
        <x:v>0.5720159168726782</x:v>
      </x:c>
    </x:row>
    <x:row r="742" ht="24" customHeight="1">
      <x:c r="A742" s="2" t="str">
        <x:v>MG-2025-0785</x:v>
      </x:c>
      <x:c r="B742" s="3" t="n">
        <x:v>45890.5</x:v>
      </x:c>
      <x:c r="C742" s="2" t="str">
        <x:v>Sample Customer 049</x:v>
      </x:c>
      <x:c r="D742" s="2" t="str">
        <x:v>East Granger</x:v>
      </x:c>
      <x:c r="E742" s="2" t="str">
        <x:v>Landscape installation</x:v>
      </x:c>
      <x:c r="F742" s="4" t="n">
        <x:v>1857.28</x:v>
      </x:c>
      <x:c r="G742" s="4" t="n">
        <x:v>343.2</x:v>
      </x:c>
      <x:c r="H742" s="4" t="n">
        <x:v>195.63</x:v>
      </x:c>
      <x:c r="I742" s="4" t="n">
        <x:v>12.18</x:v>
      </x:c>
      <x:c r="J742" s="7" t="n">
        <x:v>14.3</x:v>
      </x:c>
      <x:c r="K742" s="2" t="str">
        <x:v>Bank transfer</x:v>
      </x:c>
      <x:c r="L742" s="5" t="n">
        <x:f>SUM(G742:I742)</x:f>
        <x:v>551.0099999999999</x:v>
      </x:c>
      <x:c r="M742" s="5" t="n">
        <x:f>F742-L742</x:f>
        <x:v>1306.27</x:v>
      </x:c>
      <x:c r="N742" s="6" t="n">
        <x:f>IF(F742=0,0,M742/F742)</x:f>
        <x:v>0.7033242160578911</x:v>
      </x:c>
    </x:row>
    <x:row r="743" ht="24" customHeight="1">
      <x:c r="A743" s="2" t="str">
        <x:v>MG-2025-0701</x:v>
      </x:c>
      <x:c r="B743" s="3" t="n">
        <x:v>45891.5</x:v>
      </x:c>
      <x:c r="C743" s="2" t="str">
        <x:v>Sample Customer 005</x:v>
      </x:c>
      <x:c r="D743" s="2" t="str">
        <x:v>South Granger</x:v>
      </x:c>
      <x:c r="E743" s="2" t="str">
        <x:v>Lawn care</x:v>
      </x:c>
      <x:c r="F743" s="4" t="n">
        <x:v>83.49</x:v>
      </x:c>
      <x:c r="G743" s="4" t="n">
        <x:v>36</x:v>
      </x:c>
      <x:c r="H743" s="4" t="n">
        <x:v>4.84</x:v>
      </x:c>
      <x:c r="I743" s="4" t="n">
        <x:v>5.23</x:v>
      </x:c>
      <x:c r="J743" s="7" t="n">
        <x:v>1.5</x:v>
      </x:c>
      <x:c r="K743" s="2" t="str">
        <x:v>Card</x:v>
      </x:c>
      <x:c r="L743" s="5" t="n">
        <x:f>SUM(G743:I743)</x:f>
        <x:v>46.07000000000001</x:v>
      </x:c>
      <x:c r="M743" s="5" t="n">
        <x:f>F743-L743</x:f>
        <x:v>37.41999999999999</x:v>
      </x:c>
      <x:c r="N743" s="6" t="n">
        <x:f>IF(F743=0,0,M743/F743)</x:f>
        <x:v>0.44819738890885125</x:v>
      </x:c>
    </x:row>
    <x:row r="744" ht="24" customHeight="1">
      <x:c r="A744" s="2" t="str">
        <x:v>MG-2025-0739</x:v>
      </x:c>
      <x:c r="B744" s="3" t="n">
        <x:v>45891.5</x:v>
      </x:c>
      <x:c r="C744" s="2" t="str">
        <x:v>Sample Customer 040</x:v>
      </x:c>
      <x:c r="D744" s="2" t="str">
        <x:v>East Granger</x:v>
      </x:c>
      <x:c r="E744" s="2" t="str">
        <x:v>Seasonal cleanup</x:v>
      </x:c>
      <x:c r="F744" s="4" t="n">
        <x:v>252.78</x:v>
      </x:c>
      <x:c r="G744" s="4" t="n">
        <x:v>96</x:v>
      </x:c>
      <x:c r="H744" s="4" t="n">
        <x:v>13.37</x:v>
      </x:c>
      <x:c r="I744" s="4" t="n">
        <x:v>12.38</x:v>
      </x:c>
      <x:c r="J744" s="7" t="n">
        <x:v>4</x:v>
      </x:c>
      <x:c r="K744" s="2" t="str">
        <x:v>Card</x:v>
      </x:c>
      <x:c r="L744" s="5" t="n">
        <x:f>SUM(G744:I744)</x:f>
        <x:v>121.75</x:v>
      </x:c>
      <x:c r="M744" s="5" t="n">
        <x:f>F744-L744</x:f>
        <x:v>131.03</x:v>
      </x:c>
      <x:c r="N744" s="6" t="n">
        <x:f>IF(F744=0,0,M744/F744)</x:f>
        <x:v>0.5183558825856476</x:v>
      </x:c>
    </x:row>
    <x:row r="745" ht="24" customHeight="1">
      <x:c r="A745" s="2" t="str">
        <x:v>MG-2025-0749</x:v>
      </x:c>
      <x:c r="B745" s="3" t="n">
        <x:v>45891.5</x:v>
      </x:c>
      <x:c r="C745" s="2" t="str">
        <x:v>Sample Customer 073</x:v>
      </x:c>
      <x:c r="D745" s="2" t="str">
        <x:v>West Granger</x:v>
      </x:c>
      <x:c r="E745" s="2" t="str">
        <x:v>Lawn care</x:v>
      </x:c>
      <x:c r="F745" s="4" t="n">
        <x:v>78.42</x:v>
      </x:c>
      <x:c r="G745" s="4" t="n">
        <x:v>36</x:v>
      </x:c>
      <x:c r="H745" s="4" t="n">
        <x:v>3.04</x:v>
      </x:c>
      <x:c r="I745" s="4" t="n">
        <x:v>7.56</x:v>
      </x:c>
      <x:c r="J745" s="7" t="n">
        <x:v>1.5</x:v>
      </x:c>
      <x:c r="K745" s="2" t="str">
        <x:v>Check</x:v>
      </x:c>
      <x:c r="L745" s="5" t="n">
        <x:f>SUM(G745:I745)</x:f>
        <x:v>46.6</x:v>
      </x:c>
      <x:c r="M745" s="5" t="n">
        <x:f>F745-L745</x:f>
        <x:v>31.82</x:v>
      </x:c>
      <x:c r="N745" s="6" t="n">
        <x:f>IF(F745=0,0,M745/F745)</x:f>
        <x:v>0.40576383575618463</x:v>
      </x:c>
    </x:row>
    <x:row r="746" ht="24" customHeight="1">
      <x:c r="A746" s="2" t="str">
        <x:v>MG-2025-0760</x:v>
      </x:c>
      <x:c r="B746" s="3" t="n">
        <x:v>45891.5</x:v>
      </x:c>
      <x:c r="C746" s="2" t="str">
        <x:v>Sample Customer 085</x:v>
      </x:c>
      <x:c r="D746" s="2" t="str">
        <x:v>North Granger</x:v>
      </x:c>
      <x:c r="E746" s="2" t="str">
        <x:v>Lawn care</x:v>
      </x:c>
      <x:c r="F746" s="4" t="n">
        <x:v>69.27</x:v>
      </x:c>
      <x:c r="G746" s="4" t="n">
        <x:v>26.4</x:v>
      </x:c>
      <x:c r="H746" s="4" t="n">
        <x:v>2.99</x:v>
      </x:c>
      <x:c r="I746" s="4" t="n">
        <x:v>4.96</x:v>
      </x:c>
      <x:c r="J746" s="7" t="n">
        <x:v>1.1</x:v>
      </x:c>
      <x:c r="K746" s="2" t="str">
        <x:v>Bank transfer</x:v>
      </x:c>
      <x:c r="L746" s="5" t="n">
        <x:f>SUM(G746:I746)</x:f>
        <x:v>34.35</x:v>
      </x:c>
      <x:c r="M746" s="5" t="n">
        <x:f>F746-L746</x:f>
        <x:v>34.919999999999995</x:v>
      </x:c>
      <x:c r="N746" s="6" t="n">
        <x:f>IF(F746=0,0,M746/F746)</x:f>
        <x:v>0.5041143352100476</x:v>
      </x:c>
    </x:row>
    <x:row r="747" ht="24" customHeight="1">
      <x:c r="A747" s="2" t="str">
        <x:v>MG-2025-0781</x:v>
      </x:c>
      <x:c r="B747" s="3" t="n">
        <x:v>45891.5</x:v>
      </x:c>
      <x:c r="C747" s="2" t="str">
        <x:v>Sample Customer 120</x:v>
      </x:c>
      <x:c r="D747" s="2" t="str">
        <x:v>Central Granger</x:v>
      </x:c>
      <x:c r="E747" s="2" t="str">
        <x:v>Seasonal cleanup</x:v>
      </x:c>
      <x:c r="F747" s="4" t="n">
        <x:v>353.45</x:v>
      </x:c>
      <x:c r="G747" s="4" t="n">
        <x:v>88.8</x:v>
      </x:c>
      <x:c r="H747" s="4" t="n">
        <x:v>12.91</x:v>
      </x:c>
      <x:c r="I747" s="4" t="n">
        <x:v>6.83</x:v>
      </x:c>
      <x:c r="J747" s="7" t="n">
        <x:v>3.7</x:v>
      </x:c>
      <x:c r="K747" s="2" t="str">
        <x:v>Bank transfer</x:v>
      </x:c>
      <x:c r="L747" s="5" t="n">
        <x:f>SUM(G747:I747)</x:f>
        <x:v>108.53999999999999</x:v>
      </x:c>
      <x:c r="M747" s="5" t="n">
        <x:f>F747-L747</x:f>
        <x:v>244.91</x:v>
      </x:c>
      <x:c r="N747" s="6" t="n">
        <x:f>IF(F747=0,0,M747/F747)</x:f>
        <x:v>0.692912717498939</x:v>
      </x:c>
    </x:row>
    <x:row r="748" ht="24" customHeight="1">
      <x:c r="A748" s="2" t="str">
        <x:v>MG-2025-0792</x:v>
      </x:c>
      <x:c r="B748" s="3" t="n">
        <x:v>45891.5</x:v>
      </x:c>
      <x:c r="C748" s="2" t="str">
        <x:v>Sample Customer 073</x:v>
      </x:c>
      <x:c r="D748" s="2" t="str">
        <x:v>West Granger</x:v>
      </x:c>
      <x:c r="E748" s="2" t="str">
        <x:v>Seasonal cleanup</x:v>
      </x:c>
      <x:c r="F748" s="4" t="n">
        <x:v>258.79</x:v>
      </x:c>
      <x:c r="G748" s="4" t="n">
        <x:v>60</x:v>
      </x:c>
      <x:c r="H748" s="4" t="n">
        <x:v>7.08</x:v>
      </x:c>
      <x:c r="I748" s="4" t="n">
        <x:v>5.95</x:v>
      </x:c>
      <x:c r="J748" s="7" t="n">
        <x:v>2.5</x:v>
      </x:c>
      <x:c r="K748" s="2" t="str">
        <x:v>Card</x:v>
      </x:c>
      <x:c r="L748" s="5" t="n">
        <x:f>SUM(G748:I748)</x:f>
        <x:v>73.03</x:v>
      </x:c>
      <x:c r="M748" s="5" t="n">
        <x:f>F748-L748</x:f>
        <x:v>185.76000000000002</x:v>
      </x:c>
      <x:c r="N748" s="6" t="n">
        <x:f>IF(F748=0,0,M748/F748)</x:f>
        <x:v>0.7178020789056765</x:v>
      </x:c>
    </x:row>
    <x:row r="749" ht="24" customHeight="1">
      <x:c r="A749" s="2" t="str">
        <x:v>MG-2025-0686</x:v>
      </x:c>
      <x:c r="B749" s="3" t="n">
        <x:v>45892.5</x:v>
      </x:c>
      <x:c r="C749" s="2" t="str">
        <x:v>Sample Customer 003</x:v>
      </x:c>
      <x:c r="D749" s="2" t="str">
        <x:v>Central Granger</x:v>
      </x:c>
      <x:c r="E749" s="2" t="str">
        <x:v>Lawn care</x:v>
      </x:c>
      <x:c r="F749" s="4" t="n">
        <x:v>80.71</x:v>
      </x:c>
      <x:c r="G749" s="4" t="n">
        <x:v>26.4</x:v>
      </x:c>
      <x:c r="H749" s="4" t="n">
        <x:v>4.78</x:v>
      </x:c>
      <x:c r="I749" s="4" t="n">
        <x:v>8.09</x:v>
      </x:c>
      <x:c r="J749" s="7" t="n">
        <x:v>1.1</x:v>
      </x:c>
      <x:c r="K749" s="2" t="str">
        <x:v>Card</x:v>
      </x:c>
      <x:c r="L749" s="5" t="n">
        <x:f>SUM(G749:I749)</x:f>
        <x:v>39.269999999999996</x:v>
      </x:c>
      <x:c r="M749" s="5" t="n">
        <x:f>F749-L749</x:f>
        <x:v>41.44</x:v>
      </x:c>
      <x:c r="N749" s="6" t="n">
        <x:f>IF(F749=0,0,M749/F749)</x:f>
        <x:v>0.5134431916738942</x:v>
      </x:c>
    </x:row>
    <x:row r="750" ht="24" customHeight="1">
      <x:c r="A750" s="2" t="str">
        <x:v>MG-2025-0702</x:v>
      </x:c>
      <x:c r="B750" s="3" t="n">
        <x:v>45892.5</x:v>
      </x:c>
      <x:c r="C750" s="2" t="str">
        <x:v>Sample Customer 097</x:v>
      </x:c>
      <x:c r="D750" s="2" t="str">
        <x:v>Mishawaka area</x:v>
      </x:c>
      <x:c r="E750" s="2" t="str">
        <x:v>Lawn care</x:v>
      </x:c>
      <x:c r="F750" s="4" t="n">
        <x:v>57.76</x:v>
      </x:c>
      <x:c r="G750" s="4" t="n">
        <x:v>36</x:v>
      </x:c>
      <x:c r="H750" s="4" t="n">
        <x:v>2.17</x:v>
      </x:c>
      <x:c r="I750" s="4" t="n">
        <x:v>9.17</x:v>
      </x:c>
      <x:c r="J750" s="7" t="n">
        <x:v>1.5</x:v>
      </x:c>
      <x:c r="K750" s="2" t="str">
        <x:v>Bank transfer</x:v>
      </x:c>
      <x:c r="L750" s="5" t="n">
        <x:f>SUM(G750:I750)</x:f>
        <x:v>47.34</x:v>
      </x:c>
      <x:c r="M750" s="5" t="n">
        <x:f>F750-L750</x:f>
        <x:v>10.419999999999995</x:v>
      </x:c>
      <x:c r="N750" s="6" t="n">
        <x:f>IF(F750=0,0,M750/F750)</x:f>
        <x:v>0.1804016620498614</x:v>
      </x:c>
    </x:row>
    <x:row r="751" ht="24" customHeight="1">
      <x:c r="A751" s="2" t="str">
        <x:v>MG-2025-0704</x:v>
      </x:c>
      <x:c r="B751" s="3" t="n">
        <x:v>45892.5</x:v>
      </x:c>
      <x:c r="C751" s="2" t="str">
        <x:v>Sample Customer 041</x:v>
      </x:c>
      <x:c r="D751" s="2" t="str">
        <x:v>South Granger</x:v>
      </x:c>
      <x:c r="E751" s="2" t="str">
        <x:v>Lawn care</x:v>
      </x:c>
      <x:c r="F751" s="4" t="n">
        <x:v>82.52</x:v>
      </x:c>
      <x:c r="G751" s="4" t="n">
        <x:v>28.8</x:v>
      </x:c>
      <x:c r="H751" s="4" t="n">
        <x:v>3.42</x:v>
      </x:c>
      <x:c r="I751" s="4" t="n">
        <x:v>9.41</x:v>
      </x:c>
      <x:c r="J751" s="7" t="n">
        <x:v>1.2</x:v>
      </x:c>
      <x:c r="K751" s="2" t="str">
        <x:v>Card</x:v>
      </x:c>
      <x:c r="L751" s="5" t="n">
        <x:f>SUM(G751:I751)</x:f>
        <x:v>41.629999999999995</x:v>
      </x:c>
      <x:c r="M751" s="5" t="n">
        <x:f>F751-L751</x:f>
        <x:v>40.89</x:v>
      </x:c>
      <x:c r="N751" s="6" t="n">
        <x:f>IF(F751=0,0,M751/F751)</x:f>
        <x:v>0.49551623848763937</x:v>
      </x:c>
    </x:row>
    <x:row r="752" ht="24" customHeight="1">
      <x:c r="A752" s="2" t="str">
        <x:v>MG-2025-0711</x:v>
      </x:c>
      <x:c r="B752" s="3" t="n">
        <x:v>45892.5</x:v>
      </x:c>
      <x:c r="C752" s="2" t="str">
        <x:v>Sample Customer 092</x:v>
      </x:c>
      <x:c r="D752" s="2" t="str">
        <x:v>East Granger</x:v>
      </x:c>
      <x:c r="E752" s="2" t="str">
        <x:v>Landscape installation</x:v>
      </x:c>
      <x:c r="F752" s="4" t="n">
        <x:v>1226.11</x:v>
      </x:c>
      <x:c r="G752" s="4" t="n">
        <x:v>348</x:v>
      </x:c>
      <x:c r="H752" s="4" t="n">
        <x:v>223.68</x:v>
      </x:c>
      <x:c r="I752" s="4" t="n">
        <x:v>3.85</x:v>
      </x:c>
      <x:c r="J752" s="7" t="n">
        <x:v>14.5</x:v>
      </x:c>
      <x:c r="K752" s="2" t="str">
        <x:v>Bank transfer</x:v>
      </x:c>
      <x:c r="L752" s="5" t="n">
        <x:f>SUM(G752:I752)</x:f>
        <x:v>575.5300000000001</x:v>
      </x:c>
      <x:c r="M752" s="5" t="n">
        <x:f>F752-L752</x:f>
        <x:v>650.5799999999998</x:v>
      </x:c>
      <x:c r="N752" s="6" t="n">
        <x:f>IF(F752=0,0,M752/F752)</x:f>
        <x:v>0.5306049212550259</x:v>
      </x:c>
    </x:row>
    <x:row r="753" ht="24" customHeight="1">
      <x:c r="A753" s="2" t="str">
        <x:v>MG-2025-0775</x:v>
      </x:c>
      <x:c r="B753" s="3" t="n">
        <x:v>45892.5</x:v>
      </x:c>
      <x:c r="C753" s="2" t="str">
        <x:v>Sample Customer 094</x:v>
      </x:c>
      <x:c r="D753" s="2" t="str">
        <x:v>North Granger</x:v>
      </x:c>
      <x:c r="E753" s="2" t="str">
        <x:v>Lawn care</x:v>
      </x:c>
      <x:c r="F753" s="4" t="n">
        <x:v>63.47</x:v>
      </x:c>
      <x:c r="G753" s="4" t="n">
        <x:v>36</x:v>
      </x:c>
      <x:c r="H753" s="4" t="n">
        <x:v>2.02</x:v>
      </x:c>
      <x:c r="I753" s="4" t="n">
        <x:v>4.68</x:v>
      </x:c>
      <x:c r="J753" s="7" t="n">
        <x:v>1.5</x:v>
      </x:c>
      <x:c r="K753" s="2" t="str">
        <x:v>Check</x:v>
      </x:c>
      <x:c r="L753" s="5" t="n">
        <x:f>SUM(G753:I753)</x:f>
        <x:v>42.7</x:v>
      </x:c>
      <x:c r="M753" s="5" t="n">
        <x:f>F753-L753</x:f>
        <x:v>20.769999999999996</x:v>
      </x:c>
      <x:c r="N753" s="6" t="n">
        <x:f>IF(F753=0,0,M753/F753)</x:f>
        <x:v>0.32724121632267206</x:v>
      </x:c>
    </x:row>
    <x:row r="754" ht="24" customHeight="1">
      <x:c r="A754" s="2" t="str">
        <x:v>MG-2025-0659</x:v>
      </x:c>
      <x:c r="B754" s="3" t="n">
        <x:v>45893.5</x:v>
      </x:c>
      <x:c r="C754" s="2" t="str">
        <x:v>Sample Customer 050</x:v>
      </x:c>
      <x:c r="D754" s="2" t="str">
        <x:v>North Granger</x:v>
      </x:c>
      <x:c r="E754" s="2" t="str">
        <x:v>Lawn care</x:v>
      </x:c>
      <x:c r="F754" s="4" t="n">
        <x:v>69.1</x:v>
      </x:c>
      <x:c r="G754" s="4" t="n">
        <x:v>24</x:v>
      </x:c>
      <x:c r="H754" s="4" t="n">
        <x:v>3.11</x:v>
      </x:c>
      <x:c r="I754" s="4" t="n">
        <x:v>4.79</x:v>
      </x:c>
      <x:c r="J754" s="7" t="n">
        <x:v>1</x:v>
      </x:c>
      <x:c r="K754" s="2" t="str">
        <x:v>Check</x:v>
      </x:c>
      <x:c r="L754" s="5" t="n">
        <x:f>SUM(G754:I754)</x:f>
        <x:v>31.9</x:v>
      </x:c>
      <x:c r="M754" s="5" t="n">
        <x:f>F754-L754</x:f>
        <x:v>37.199999999999996</x:v>
      </x:c>
      <x:c r="N754" s="6" t="n">
        <x:f>IF(F754=0,0,M754/F754)</x:f>
        <x:v>0.5383502170767004</x:v>
      </x:c>
    </x:row>
    <x:row r="755" ht="24" customHeight="1">
      <x:c r="A755" s="2" t="str">
        <x:v>MG-2025-0668</x:v>
      </x:c>
      <x:c r="B755" s="3" t="n">
        <x:v>45893.5</x:v>
      </x:c>
      <x:c r="C755" s="2" t="str">
        <x:v>Sample Customer 033</x:v>
      </x:c>
      <x:c r="D755" s="2" t="str">
        <x:v>East Granger</x:v>
      </x:c>
      <x:c r="E755" s="2" t="str">
        <x:v>Seasonal cleanup</x:v>
      </x:c>
      <x:c r="F755" s="4" t="n">
        <x:v>245.33</x:v>
      </x:c>
      <x:c r="G755" s="4" t="n">
        <x:v>72</x:v>
      </x:c>
      <x:c r="H755" s="4" t="n">
        <x:v>13.91</x:v>
      </x:c>
      <x:c r="I755" s="4" t="n">
        <x:v>10.34</x:v>
      </x:c>
      <x:c r="J755" s="7" t="n">
        <x:v>3</x:v>
      </x:c>
      <x:c r="K755" s="2" t="str">
        <x:v>Bank transfer</x:v>
      </x:c>
      <x:c r="L755" s="5" t="n">
        <x:f>SUM(G755:I755)</x:f>
        <x:v>96.25</x:v>
      </x:c>
      <x:c r="M755" s="5" t="n">
        <x:f>F755-L755</x:f>
        <x:v>149.08</x:v>
      </x:c>
      <x:c r="N755" s="6" t="n">
        <x:f>IF(F755=0,0,M755/F755)</x:f>
        <x:v>0.6076712998817919</x:v>
      </x:c>
    </x:row>
    <x:row r="756" ht="24" customHeight="1">
      <x:c r="A756" s="2" t="str">
        <x:v>MG-2025-0671</x:v>
      </x:c>
      <x:c r="B756" s="3" t="n">
        <x:v>45893.5</x:v>
      </x:c>
      <x:c r="C756" s="2" t="str">
        <x:v>Sample Customer 045</x:v>
      </x:c>
      <x:c r="D756" s="2" t="str">
        <x:v>Central Granger</x:v>
      </x:c>
      <x:c r="E756" s="2" t="str">
        <x:v>Seasonal cleanup</x:v>
      </x:c>
      <x:c r="F756" s="4" t="n">
        <x:v>294.97</x:v>
      </x:c>
      <x:c r="G756" s="4" t="n">
        <x:v>98.4</x:v>
      </x:c>
      <x:c r="H756" s="4" t="n">
        <x:v>7.32</x:v>
      </x:c>
      <x:c r="I756" s="4" t="n">
        <x:v>10.7</x:v>
      </x:c>
      <x:c r="J756" s="7" t="n">
        <x:v>4.1</x:v>
      </x:c>
      <x:c r="K756" s="2" t="str">
        <x:v>Check</x:v>
      </x:c>
      <x:c r="L756" s="5" t="n">
        <x:f>SUM(G756:I756)</x:f>
        <x:v>116.42</x:v>
      </x:c>
      <x:c r="M756" s="5" t="n">
        <x:f>F756-L756</x:f>
        <x:v>178.55</x:v>
      </x:c>
      <x:c r="N756" s="6" t="n">
        <x:f>IF(F756=0,0,M756/F756)</x:f>
        <x:v>0.6053157948265925</x:v>
      </x:c>
    </x:row>
    <x:row r="757" ht="24" customHeight="1">
      <x:c r="A757" s="2" t="str">
        <x:v>MG-2025-0688</x:v>
      </x:c>
      <x:c r="B757" s="3" t="n">
        <x:v>45893.5</x:v>
      </x:c>
      <x:c r="C757" s="2" t="str">
        <x:v>Sample Customer 119</x:v>
      </x:c>
      <x:c r="D757" s="2" t="str">
        <x:v>East Granger</x:v>
      </x:c>
      <x:c r="E757" s="2" t="str">
        <x:v>Landscape installation</x:v>
      </x:c>
      <x:c r="F757" s="4" t="n">
        <x:v>1188.82</x:v>
      </x:c>
      <x:c r="G757" s="4" t="n">
        <x:v>388.8</x:v>
      </x:c>
      <x:c r="H757" s="4" t="n">
        <x:v>166.01</x:v>
      </x:c>
      <x:c r="I757" s="4" t="n">
        <x:v>7.9</x:v>
      </x:c>
      <x:c r="J757" s="7" t="n">
        <x:v>16.2</x:v>
      </x:c>
      <x:c r="K757" s="2" t="str">
        <x:v>Card</x:v>
      </x:c>
      <x:c r="L757" s="5" t="n">
        <x:f>SUM(G757:I757)</x:f>
        <x:v>562.7099999999999</x:v>
      </x:c>
      <x:c r="M757" s="5" t="n">
        <x:f>F757-L757</x:f>
        <x:v>626.11</x:v>
      </x:c>
      <x:c r="N757" s="6" t="n">
        <x:f>IF(F757=0,0,M757/F757)</x:f>
        <x:v>0.5266650964822261</x:v>
      </x:c>
    </x:row>
    <x:row r="758" ht="24" customHeight="1">
      <x:c r="A758" s="2" t="str">
        <x:v>MG-2025-0738</x:v>
      </x:c>
      <x:c r="B758" s="3" t="n">
        <x:v>45893.5</x:v>
      </x:c>
      <x:c r="C758" s="2" t="str">
        <x:v>Sample Customer 065</x:v>
      </x:c>
      <x:c r="D758" s="2" t="str">
        <x:v>West Granger</x:v>
      </x:c>
      <x:c r="E758" s="2" t="str">
        <x:v>Lawn care</x:v>
      </x:c>
      <x:c r="F758" s="4" t="n">
        <x:v>67.69</x:v>
      </x:c>
      <x:c r="G758" s="4" t="n">
        <x:v>28.8</x:v>
      </x:c>
      <x:c r="H758" s="4" t="n">
        <x:v>1.87</x:v>
      </x:c>
      <x:c r="I758" s="4" t="n">
        <x:v>12.24</x:v>
      </x:c>
      <x:c r="J758" s="7" t="n">
        <x:v>1.2</x:v>
      </x:c>
      <x:c r="K758" s="2" t="str">
        <x:v>Check</x:v>
      </x:c>
      <x:c r="L758" s="5" t="n">
        <x:f>SUM(G758:I758)</x:f>
        <x:v>42.910000000000004</x:v>
      </x:c>
      <x:c r="M758" s="5" t="n">
        <x:f>F758-L758</x:f>
        <x:v>24.779999999999994</x:v>
      </x:c>
      <x:c r="N758" s="6" t="n">
        <x:f>IF(F758=0,0,M758/F758)</x:f>
        <x:v>0.3660806618407445</x:v>
      </x:c>
    </x:row>
    <x:row r="759" ht="24" customHeight="1">
      <x:c r="A759" s="2" t="str">
        <x:v>MG-2025-0771</x:v>
      </x:c>
      <x:c r="B759" s="3" t="n">
        <x:v>45893.5</x:v>
      </x:c>
      <x:c r="C759" s="2" t="str">
        <x:v>Sample Customer 062</x:v>
      </x:c>
      <x:c r="D759" s="2" t="str">
        <x:v>East Granger</x:v>
      </x:c>
      <x:c r="E759" s="2" t="str">
        <x:v>Landscape installation</x:v>
      </x:c>
      <x:c r="F759" s="4" t="n">
        <x:v>1242.04</x:v>
      </x:c>
      <x:c r="G759" s="4" t="n">
        <x:v>307.2</x:v>
      </x:c>
      <x:c r="H759" s="4" t="n">
        <x:v>235.7</x:v>
      </x:c>
      <x:c r="I759" s="4" t="n">
        <x:v>4.42</x:v>
      </x:c>
      <x:c r="J759" s="7" t="n">
        <x:v>12.8</x:v>
      </x:c>
      <x:c r="K759" s="2" t="str">
        <x:v>Check</x:v>
      </x:c>
      <x:c r="L759" s="5" t="n">
        <x:f>SUM(G759:I759)</x:f>
        <x:v>547.3199999999999</x:v>
      </x:c>
      <x:c r="M759" s="5" t="n">
        <x:f>F759-L759</x:f>
        <x:v>694.72</x:v>
      </x:c>
      <x:c r="N759" s="6" t="n">
        <x:f>IF(F759=0,0,M759/F759)</x:f>
        <x:v>0.5593378635148627</x:v>
      </x:c>
    </x:row>
    <x:row r="760" ht="24" customHeight="1">
      <x:c r="A760" s="2" t="str">
        <x:v>MG-2025-0778</x:v>
      </x:c>
      <x:c r="B760" s="3" t="n">
        <x:v>45893.5</x:v>
      </x:c>
      <x:c r="C760" s="2" t="str">
        <x:v>Sample Customer 109</x:v>
      </x:c>
      <x:c r="D760" s="2" t="str">
        <x:v>North Granger</x:v>
      </x:c>
      <x:c r="E760" s="2" t="str">
        <x:v>Seasonal cleanup</x:v>
      </x:c>
      <x:c r="F760" s="4" t="n">
        <x:v>268.55</x:v>
      </x:c>
      <x:c r="G760" s="4" t="n">
        <x:v>84</x:v>
      </x:c>
      <x:c r="H760" s="4" t="n">
        <x:v>8.33</x:v>
      </x:c>
      <x:c r="I760" s="4" t="n">
        <x:v>5.57</x:v>
      </x:c>
      <x:c r="J760" s="7" t="n">
        <x:v>3.5</x:v>
      </x:c>
      <x:c r="K760" s="2" t="str">
        <x:v>Card</x:v>
      </x:c>
      <x:c r="L760" s="5" t="n">
        <x:f>SUM(G760:I760)</x:f>
        <x:v>97.9</x:v>
      </x:c>
      <x:c r="M760" s="5" t="n">
        <x:f>F760-L760</x:f>
        <x:v>170.65</x:v>
      </x:c>
      <x:c r="N760" s="6" t="n">
        <x:f>IF(F760=0,0,M760/F760)</x:f>
        <x:v>0.6354496369391175</x:v>
      </x:c>
    </x:row>
    <x:row r="761" ht="24" customHeight="1">
      <x:c r="A761" s="2" t="str">
        <x:v>MG-2025-0662</x:v>
      </x:c>
      <x:c r="B761" s="3" t="n">
        <x:v>45894.5</x:v>
      </x:c>
      <x:c r="C761" s="2" t="str">
        <x:v>Sample Customer 120</x:v>
      </x:c>
      <x:c r="D761" s="2" t="str">
        <x:v>Central Granger</x:v>
      </x:c>
      <x:c r="E761" s="2" t="str">
        <x:v>Lawn care</x:v>
      </x:c>
      <x:c r="F761" s="4" t="n">
        <x:v>62.24</x:v>
      </x:c>
      <x:c r="G761" s="4" t="n">
        <x:v>36</x:v>
      </x:c>
      <x:c r="H761" s="4" t="n">
        <x:v>2.05</x:v>
      </x:c>
      <x:c r="I761" s="4" t="n">
        <x:v>6.72</x:v>
      </x:c>
      <x:c r="J761" s="7" t="n">
        <x:v>1.5</x:v>
      </x:c>
      <x:c r="K761" s="2" t="str">
        <x:v>Check</x:v>
      </x:c>
      <x:c r="L761" s="5" t="n">
        <x:f>SUM(G761:I761)</x:f>
        <x:v>44.769999999999996</x:v>
      </x:c>
      <x:c r="M761" s="5" t="n">
        <x:f>F761-L761</x:f>
        <x:v>17.470000000000006</x:v>
      </x:c>
      <x:c r="N761" s="6" t="n">
        <x:f>IF(F761=0,0,M761/F761)</x:f>
        <x:v>0.2806876606683805</x:v>
      </x:c>
    </x:row>
    <x:row r="762" ht="24" customHeight="1">
      <x:c r="A762" s="2" t="str">
        <x:v>MG-2025-0670</x:v>
      </x:c>
      <x:c r="B762" s="3" t="n">
        <x:v>45894.5</x:v>
      </x:c>
      <x:c r="C762" s="2" t="str">
        <x:v>Sample Customer 083</x:v>
      </x:c>
      <x:c r="D762" s="2" t="str">
        <x:v>East Granger</x:v>
      </x:c>
      <x:c r="E762" s="2" t="str">
        <x:v>Lawn care</x:v>
      </x:c>
      <x:c r="F762" s="4" t="n">
        <x:v>75.75</x:v>
      </x:c>
      <x:c r="G762" s="4" t="n">
        <x:v>28.8</x:v>
      </x:c>
      <x:c r="H762" s="4" t="n">
        <x:v>1.75</x:v>
      </x:c>
      <x:c r="I762" s="4" t="n">
        <x:v>3.56</x:v>
      </x:c>
      <x:c r="J762" s="7" t="n">
        <x:v>1.2</x:v>
      </x:c>
      <x:c r="K762" s="2" t="str">
        <x:v>Bank transfer</x:v>
      </x:c>
      <x:c r="L762" s="5" t="n">
        <x:f>SUM(G762:I762)</x:f>
        <x:v>34.11</x:v>
      </x:c>
      <x:c r="M762" s="5" t="n">
        <x:f>F762-L762</x:f>
        <x:v>41.64</x:v>
      </x:c>
      <x:c r="N762" s="6" t="n">
        <x:f>IF(F762=0,0,M762/F762)</x:f>
        <x:v>0.5497029702970297</x:v>
      </x:c>
    </x:row>
    <x:row r="763" ht="24" customHeight="1">
      <x:c r="A763" s="2" t="str">
        <x:v>MG-2025-0694</x:v>
      </x:c>
      <x:c r="B763" s="3" t="n">
        <x:v>45894.5</x:v>
      </x:c>
      <x:c r="C763" s="2" t="str">
        <x:v>Sample Customer 040</x:v>
      </x:c>
      <x:c r="D763" s="2" t="str">
        <x:v>East Granger</x:v>
      </x:c>
      <x:c r="E763" s="2" t="str">
        <x:v>Landscape installation</x:v>
      </x:c>
      <x:c r="F763" s="4" t="n">
        <x:v>1811.52</x:v>
      </x:c>
      <x:c r="G763" s="4" t="n">
        <x:v>386.4</x:v>
      </x:c>
      <x:c r="H763" s="4" t="n">
        <x:v>282.43</x:v>
      </x:c>
      <x:c r="I763" s="4" t="n">
        <x:v>12.09</x:v>
      </x:c>
      <x:c r="J763" s="7" t="n">
        <x:v>16.1</x:v>
      </x:c>
      <x:c r="K763" s="2" t="str">
        <x:v>Card</x:v>
      </x:c>
      <x:c r="L763" s="5" t="n">
        <x:f>SUM(G763:I763)</x:f>
        <x:v>680.92</x:v>
      </x:c>
      <x:c r="M763" s="5" t="n">
        <x:f>F763-L763</x:f>
        <x:v>1130.6</x:v>
      </x:c>
      <x:c r="N763" s="6" t="n">
        <x:f>IF(F763=0,0,M763/F763)</x:f>
        <x:v>0.6241167638226461</x:v>
      </x:c>
    </x:row>
    <x:row r="764" ht="24" customHeight="1">
      <x:c r="A764" s="2" t="str">
        <x:v>MG-2025-0697</x:v>
      </x:c>
      <x:c r="B764" s="3" t="n">
        <x:v>45894.5</x:v>
      </x:c>
      <x:c r="C764" s="2" t="str">
        <x:v>Sample Customer 039</x:v>
      </x:c>
      <x:c r="D764" s="2" t="str">
        <x:v>West Granger</x:v>
      </x:c>
      <x:c r="E764" s="2" t="str">
        <x:v>Lawn care</x:v>
      </x:c>
      <x:c r="F764" s="4" t="n">
        <x:v>82.35</x:v>
      </x:c>
      <x:c r="G764" s="4" t="n">
        <x:v>36</x:v>
      </x:c>
      <x:c r="H764" s="4" t="n">
        <x:v>4.72</x:v>
      </x:c>
      <x:c r="I764" s="4" t="n">
        <x:v>5.74</x:v>
      </x:c>
      <x:c r="J764" s="7" t="n">
        <x:v>1.5</x:v>
      </x:c>
      <x:c r="K764" s="2" t="str">
        <x:v>Card</x:v>
      </x:c>
      <x:c r="L764" s="5" t="n">
        <x:f>SUM(G764:I764)</x:f>
        <x:v>46.46</x:v>
      </x:c>
      <x:c r="M764" s="5" t="n">
        <x:f>F764-L764</x:f>
        <x:v>35.88999999999999</x:v>
      </x:c>
      <x:c r="N764" s="6" t="n">
        <x:f>IF(F764=0,0,M764/F764)</x:f>
        <x:v>0.43582270795385547</x:v>
      </x:c>
    </x:row>
    <x:row r="765" ht="24" customHeight="1">
      <x:c r="A765" s="2" t="str">
        <x:v>MG-2025-0712</x:v>
      </x:c>
      <x:c r="B765" s="3" t="n">
        <x:v>45894.5</x:v>
      </x:c>
      <x:c r="C765" s="2" t="str">
        <x:v>Sample Customer 094</x:v>
      </x:c>
      <x:c r="D765" s="2" t="str">
        <x:v>North Granger</x:v>
      </x:c>
      <x:c r="E765" s="2" t="str">
        <x:v>Seasonal cleanup</x:v>
      </x:c>
      <x:c r="F765" s="4" t="n">
        <x:v>306.19</x:v>
      </x:c>
      <x:c r="G765" s="4" t="n">
        <x:v>98.4</x:v>
      </x:c>
      <x:c r="H765" s="4" t="n">
        <x:v>10.76</x:v>
      </x:c>
      <x:c r="I765" s="4" t="n">
        <x:v>6.81</x:v>
      </x:c>
      <x:c r="J765" s="7" t="n">
        <x:v>4.1</x:v>
      </x:c>
      <x:c r="K765" s="2" t="str">
        <x:v>Card</x:v>
      </x:c>
      <x:c r="L765" s="5" t="n">
        <x:f>SUM(G765:I765)</x:f>
        <x:v>115.97000000000001</x:v>
      </x:c>
      <x:c r="M765" s="5" t="n">
        <x:f>F765-L765</x:f>
        <x:v>190.21999999999997</x:v>
      </x:c>
      <x:c r="N765" s="6" t="n">
        <x:f>IF(F765=0,0,M765/F765)</x:f>
        <x:v>0.6212482445540349</x:v>
      </x:c>
    </x:row>
    <x:row r="766" ht="24" customHeight="1">
      <x:c r="A766" s="2" t="str">
        <x:v>MG-2025-0713</x:v>
      </x:c>
      <x:c r="B766" s="3" t="n">
        <x:v>45894.5</x:v>
      </x:c>
      <x:c r="C766" s="2" t="str">
        <x:v>Sample Customer 117</x:v>
      </x:c>
      <x:c r="D766" s="2" t="str">
        <x:v>Central Granger</x:v>
      </x:c>
      <x:c r="E766" s="2" t="str">
        <x:v>Lawn care</x:v>
      </x:c>
      <x:c r="F766" s="4" t="n">
        <x:v>80.32</x:v>
      </x:c>
      <x:c r="G766" s="4" t="n">
        <x:v>33.6</x:v>
      </x:c>
      <x:c r="H766" s="4" t="n">
        <x:v>2.13</x:v>
      </x:c>
      <x:c r="I766" s="4" t="n">
        <x:v>4.45</x:v>
      </x:c>
      <x:c r="J766" s="7" t="n">
        <x:v>1.4</x:v>
      </x:c>
      <x:c r="K766" s="2" t="str">
        <x:v>Check</x:v>
      </x:c>
      <x:c r="L766" s="5" t="n">
        <x:f>SUM(G766:I766)</x:f>
        <x:v>40.18000000000001</x:v>
      </x:c>
      <x:c r="M766" s="5" t="n">
        <x:f>F766-L766</x:f>
        <x:v>40.139999999999986</x:v>
      </x:c>
      <x:c r="N766" s="6" t="n">
        <x:f>IF(F766=0,0,M766/F766)</x:f>
        <x:v>0.49975099601593614</x:v>
      </x:c>
    </x:row>
    <x:row r="767" ht="24" customHeight="1">
      <x:c r="A767" s="2" t="str">
        <x:v>MG-2025-0721</x:v>
      </x:c>
      <x:c r="B767" s="3" t="n">
        <x:v>45894.5</x:v>
      </x:c>
      <x:c r="C767" s="2" t="str">
        <x:v>Sample Customer 120</x:v>
      </x:c>
      <x:c r="D767" s="2" t="str">
        <x:v>Central Granger</x:v>
      </x:c>
      <x:c r="E767" s="2" t="str">
        <x:v>Lawn care</x:v>
      </x:c>
      <x:c r="F767" s="4" t="n">
        <x:v>76.98</x:v>
      </x:c>
      <x:c r="G767" s="4" t="n">
        <x:v>26.4</x:v>
      </x:c>
      <x:c r="H767" s="4" t="n">
        <x:v>4.3</x:v>
      </x:c>
      <x:c r="I767" s="4" t="n">
        <x:v>11.2</x:v>
      </x:c>
      <x:c r="J767" s="7" t="n">
        <x:v>1.1</x:v>
      </x:c>
      <x:c r="K767" s="2" t="str">
        <x:v>Bank transfer</x:v>
      </x:c>
      <x:c r="L767" s="5" t="n">
        <x:f>SUM(G767:I767)</x:f>
        <x:v>41.9</x:v>
      </x:c>
      <x:c r="M767" s="5" t="n">
        <x:f>F767-L767</x:f>
        <x:v>35.080000000000005</x:v>
      </x:c>
      <x:c r="N767" s="6" t="n">
        <x:f>IF(F767=0,0,M767/F767)</x:f>
        <x:v>0.45570277994284236</x:v>
      </x:c>
    </x:row>
    <x:row r="768" ht="24" customHeight="1">
      <x:c r="A768" s="2" t="str">
        <x:v>MG-2025-0741</x:v>
      </x:c>
      <x:c r="B768" s="3" t="n">
        <x:v>45894.5</x:v>
      </x:c>
      <x:c r="C768" s="2" t="str">
        <x:v>Sample Customer 088</x:v>
      </x:c>
      <x:c r="D768" s="2" t="str">
        <x:v>East Granger</x:v>
      </x:c>
      <x:c r="E768" s="2" t="str">
        <x:v>Seasonal cleanup</x:v>
      </x:c>
      <x:c r="F768" s="4" t="n">
        <x:v>358.42</x:v>
      </x:c>
      <x:c r="G768" s="4" t="n">
        <x:v>69.6</x:v>
      </x:c>
      <x:c r="H768" s="4" t="n">
        <x:v>19.92</x:v>
      </x:c>
      <x:c r="I768" s="4" t="n">
        <x:v>4.03</x:v>
      </x:c>
      <x:c r="J768" s="7" t="n">
        <x:v>2.9</x:v>
      </x:c>
      <x:c r="K768" s="2" t="str">
        <x:v>Check</x:v>
      </x:c>
      <x:c r="L768" s="5" t="n">
        <x:f>SUM(G768:I768)</x:f>
        <x:v>93.55</x:v>
      </x:c>
      <x:c r="M768" s="5" t="n">
        <x:f>F768-L768</x:f>
        <x:v>264.87</x:v>
      </x:c>
      <x:c r="N768" s="6" t="n">
        <x:f>IF(F768=0,0,M768/F768)</x:f>
        <x:v>0.7389933597455499</x:v>
      </x:c>
    </x:row>
    <x:row r="769" ht="24" customHeight="1">
      <x:c r="A769" s="2" t="str">
        <x:v>MG-2025-0748</x:v>
      </x:c>
      <x:c r="B769" s="3" t="n">
        <x:v>45894.5</x:v>
      </x:c>
      <x:c r="C769" s="2" t="str">
        <x:v>Sample Customer 105</x:v>
      </x:c>
      <x:c r="D769" s="2" t="str">
        <x:v>Central Granger</x:v>
      </x:c>
      <x:c r="E769" s="2" t="str">
        <x:v>Lawn care</x:v>
      </x:c>
      <x:c r="F769" s="4" t="n">
        <x:v>76.65</x:v>
      </x:c>
      <x:c r="G769" s="4" t="n">
        <x:v>33.6</x:v>
      </x:c>
      <x:c r="H769" s="4" t="n">
        <x:v>1.77</x:v>
      </x:c>
      <x:c r="I769" s="4" t="n">
        <x:v>12.23</x:v>
      </x:c>
      <x:c r="J769" s="7" t="n">
        <x:v>1.4</x:v>
      </x:c>
      <x:c r="K769" s="2" t="str">
        <x:v>Bank transfer</x:v>
      </x:c>
      <x:c r="L769" s="5" t="n">
        <x:f>SUM(G769:I769)</x:f>
        <x:v>47.60000000000001</x:v>
      </x:c>
      <x:c r="M769" s="5" t="n">
        <x:f>F769-L769</x:f>
        <x:v>29.049999999999997</x:v>
      </x:c>
      <x:c r="N769" s="6" t="n">
        <x:f>IF(F769=0,0,M769/F769)</x:f>
        <x:v>0.37899543378995426</x:v>
      </x:c>
    </x:row>
    <x:row r="770" ht="24" customHeight="1">
      <x:c r="A770" s="2" t="str">
        <x:v>MG-2025-0782</x:v>
      </x:c>
      <x:c r="B770" s="3" t="n">
        <x:v>45894.5</x:v>
      </x:c>
      <x:c r="C770" s="2" t="str">
        <x:v>Sample Customer 093</x:v>
      </x:c>
      <x:c r="D770" s="2" t="str">
        <x:v>West Granger</x:v>
      </x:c>
      <x:c r="E770" s="2" t="str">
        <x:v>Landscape installation</x:v>
      </x:c>
      <x:c r="F770" s="4" t="n">
        <x:v>1312.87</x:v>
      </x:c>
      <x:c r="G770" s="4" t="n">
        <x:v>352.8</x:v>
      </x:c>
      <x:c r="H770" s="4" t="n">
        <x:v>190.18</x:v>
      </x:c>
      <x:c r="I770" s="4" t="n">
        <x:v>9.42</x:v>
      </x:c>
      <x:c r="J770" s="7" t="n">
        <x:v>14.7</x:v>
      </x:c>
      <x:c r="K770" s="2" t="str">
        <x:v>Card</x:v>
      </x:c>
      <x:c r="L770" s="5" t="n">
        <x:f>SUM(G770:I770)</x:f>
        <x:v>552.4</x:v>
      </x:c>
      <x:c r="M770" s="5" t="n">
        <x:f>F770-L770</x:f>
        <x:v>760.4699999999999</x:v>
      </x:c>
      <x:c r="N770" s="6" t="n">
        <x:f>IF(F770=0,0,M770/F770)</x:f>
        <x:v>0.5792424230883484</x:v>
      </x:c>
    </x:row>
    <x:row r="771" ht="24" customHeight="1">
      <x:c r="A771" s="2" t="str">
        <x:v>MG-2025-0787</x:v>
      </x:c>
      <x:c r="B771" s="3" t="n">
        <x:v>45894.5</x:v>
      </x:c>
      <x:c r="C771" s="2" t="str">
        <x:v>Sample Customer 084</x:v>
      </x:c>
      <x:c r="D771" s="2" t="str">
        <x:v>West Granger</x:v>
      </x:c>
      <x:c r="E771" s="2" t="str">
        <x:v>Lawn care</x:v>
      </x:c>
      <x:c r="F771" s="4" t="n">
        <x:v>66.99</x:v>
      </x:c>
      <x:c r="G771" s="4" t="n">
        <x:v>31.2</x:v>
      </x:c>
      <x:c r="H771" s="4" t="n">
        <x:v>1.99</x:v>
      </x:c>
      <x:c r="I771" s="4" t="n">
        <x:v>9.72</x:v>
      </x:c>
      <x:c r="J771" s="7" t="n">
        <x:v>1.3</x:v>
      </x:c>
      <x:c r="K771" s="2" t="str">
        <x:v>Card</x:v>
      </x:c>
      <x:c r="L771" s="5" t="n">
        <x:f>SUM(G771:I771)</x:f>
        <x:v>42.91</x:v>
      </x:c>
      <x:c r="M771" s="5" t="n">
        <x:f>F771-L771</x:f>
        <x:v>24.08</x:v>
      </x:c>
      <x:c r="N771" s="6" t="n">
        <x:f>IF(F771=0,0,M771/F771)</x:f>
        <x:v>0.3594566353187043</x:v>
      </x:c>
    </x:row>
    <x:row r="772" ht="24" customHeight="1">
      <x:c r="A772" s="2" t="str">
        <x:v>MG-2025-0791</x:v>
      </x:c>
      <x:c r="B772" s="3" t="n">
        <x:v>45894.5</x:v>
      </x:c>
      <x:c r="C772" s="2" t="str">
        <x:v>Sample Customer 082</x:v>
      </x:c>
      <x:c r="D772" s="2" t="str">
        <x:v>Central Granger</x:v>
      </x:c>
      <x:c r="E772" s="2" t="str">
        <x:v>Lawn care</x:v>
      </x:c>
      <x:c r="F772" s="4" t="n">
        <x:v>83.13</x:v>
      </x:c>
      <x:c r="G772" s="4" t="n">
        <x:v>21.6</x:v>
      </x:c>
      <x:c r="H772" s="4" t="n">
        <x:v>3.67</x:v>
      </x:c>
      <x:c r="I772" s="4" t="n">
        <x:v>6.76</x:v>
      </x:c>
      <x:c r="J772" s="7" t="n">
        <x:v>0.9</x:v>
      </x:c>
      <x:c r="K772" s="2" t="str">
        <x:v>Check</x:v>
      </x:c>
      <x:c r="L772" s="5" t="n">
        <x:f>SUM(G772:I772)</x:f>
        <x:v>32.03</x:v>
      </x:c>
      <x:c r="M772" s="5" t="n">
        <x:f>F772-L772</x:f>
        <x:v>51.099999999999994</x:v>
      </x:c>
      <x:c r="N772" s="6" t="n">
        <x:f>IF(F772=0,0,M772/F772)</x:f>
        <x:v>0.6146998676771321</x:v>
      </x:c>
    </x:row>
    <x:row r="773" ht="24" customHeight="1">
      <x:c r="A773" s="2" t="str">
        <x:v>MG-2025-0793</x:v>
      </x:c>
      <x:c r="B773" s="3" t="n">
        <x:v>45894.5</x:v>
      </x:c>
      <x:c r="C773" s="2" t="str">
        <x:v>Sample Customer 082</x:v>
      </x:c>
      <x:c r="D773" s="2" t="str">
        <x:v>Central Granger</x:v>
      </x:c>
      <x:c r="E773" s="2" t="str">
        <x:v>Lawn care</x:v>
      </x:c>
      <x:c r="F773" s="4" t="n">
        <x:v>84.35</x:v>
      </x:c>
      <x:c r="G773" s="4" t="n">
        <x:v>33.6</x:v>
      </x:c>
      <x:c r="H773" s="4" t="n">
        <x:v>4.02</x:v>
      </x:c>
      <x:c r="I773" s="4" t="n">
        <x:v>9.68</x:v>
      </x:c>
      <x:c r="J773" s="7" t="n">
        <x:v>1.4</x:v>
      </x:c>
      <x:c r="K773" s="2" t="str">
        <x:v>Bank transfer</x:v>
      </x:c>
      <x:c r="L773" s="5" t="n">
        <x:f>SUM(G773:I773)</x:f>
        <x:v>47.300000000000004</x:v>
      </x:c>
      <x:c r="M773" s="5" t="n">
        <x:f>F773-L773</x:f>
        <x:v>37.04999999999999</x:v>
      </x:c>
      <x:c r="N773" s="6" t="n">
        <x:f>IF(F773=0,0,M773/F773)</x:f>
        <x:v>0.4392412566686425</x:v>
      </x:c>
    </x:row>
    <x:row r="774" ht="24" customHeight="1">
      <x:c r="A774" s="2" t="str">
        <x:v>MG-2025-0710</x:v>
      </x:c>
      <x:c r="B774" s="3" t="n">
        <x:v>45895.5</x:v>
      </x:c>
      <x:c r="C774" s="2" t="str">
        <x:v>Sample Customer 115</x:v>
      </x:c>
      <x:c r="D774" s="2" t="str">
        <x:v>Mishawaka area</x:v>
      </x:c>
      <x:c r="E774" s="2" t="str">
        <x:v>Lawn care</x:v>
      </x:c>
      <x:c r="F774" s="4" t="n">
        <x:v>66.78</x:v>
      </x:c>
      <x:c r="G774" s="4" t="n">
        <x:v>24</x:v>
      </x:c>
      <x:c r="H774" s="4" t="n">
        <x:v>3.18</x:v>
      </x:c>
      <x:c r="I774" s="4" t="n">
        <x:v>12.07</x:v>
      </x:c>
      <x:c r="J774" s="7" t="n">
        <x:v>1</x:v>
      </x:c>
      <x:c r="K774" s="2" t="str">
        <x:v>Card</x:v>
      </x:c>
      <x:c r="L774" s="5" t="n">
        <x:f>SUM(G774:I774)</x:f>
        <x:v>39.25</x:v>
      </x:c>
      <x:c r="M774" s="5" t="n">
        <x:f>F774-L774</x:f>
        <x:v>27.53</x:v>
      </x:c>
      <x:c r="N774" s="6" t="n">
        <x:f>IF(F774=0,0,M774/F774)</x:f>
        <x:v>0.4122491764001198</x:v>
      </x:c>
    </x:row>
    <x:row r="775" ht="24" customHeight="1">
      <x:c r="A775" s="2" t="str">
        <x:v>MG-2025-0715</x:v>
      </x:c>
      <x:c r="B775" s="3" t="n">
        <x:v>45895.5</x:v>
      </x:c>
      <x:c r="C775" s="2" t="str">
        <x:v>Sample Customer 026</x:v>
      </x:c>
      <x:c r="D775" s="2" t="str">
        <x:v>North Granger</x:v>
      </x:c>
      <x:c r="E775" s="2" t="str">
        <x:v>Lawn care</x:v>
      </x:c>
      <x:c r="F775" s="4" t="n">
        <x:v>76.88</x:v>
      </x:c>
      <x:c r="G775" s="4" t="n">
        <x:v>19.2</x:v>
      </x:c>
      <x:c r="H775" s="4" t="n">
        <x:v>3.07</x:v>
      </x:c>
      <x:c r="I775" s="4" t="n">
        <x:v>7.99</x:v>
      </x:c>
      <x:c r="J775" s="7" t="n">
        <x:v>0.8</x:v>
      </x:c>
      <x:c r="K775" s="2" t="str">
        <x:v>Card</x:v>
      </x:c>
      <x:c r="L775" s="5" t="n">
        <x:f>SUM(G775:I775)</x:f>
        <x:v>30.259999999999998</x:v>
      </x:c>
      <x:c r="M775" s="5" t="n">
        <x:f>F775-L775</x:f>
        <x:v>46.62</x:v>
      </x:c>
      <x:c r="N775" s="6" t="n">
        <x:f>IF(F775=0,0,M775/F775)</x:f>
        <x:v>0.6063995837669095</x:v>
      </x:c>
    </x:row>
    <x:row r="776" ht="24" customHeight="1">
      <x:c r="A776" s="2" t="str">
        <x:v>MG-2025-0755</x:v>
      </x:c>
      <x:c r="B776" s="3" t="n">
        <x:v>45895.5</x:v>
      </x:c>
      <x:c r="C776" s="2" t="str">
        <x:v>Sample Customer 009</x:v>
      </x:c>
      <x:c r="D776" s="2" t="str">
        <x:v>North Granger</x:v>
      </x:c>
      <x:c r="E776" s="2" t="str">
        <x:v>Lawn care</x:v>
      </x:c>
      <x:c r="F776" s="4" t="n">
        <x:v>78.45</x:v>
      </x:c>
      <x:c r="G776" s="4" t="n">
        <x:v>28.8</x:v>
      </x:c>
      <x:c r="H776" s="4" t="n">
        <x:v>4.03</x:v>
      </x:c>
      <x:c r="I776" s="4" t="n">
        <x:v>7.35</x:v>
      </x:c>
      <x:c r="J776" s="7" t="n">
        <x:v>1.2</x:v>
      </x:c>
      <x:c r="K776" s="2" t="str">
        <x:v>Bank transfer</x:v>
      </x:c>
      <x:c r="L776" s="5" t="n">
        <x:f>SUM(G776:I776)</x:f>
        <x:v>40.18</x:v>
      </x:c>
      <x:c r="M776" s="5" t="n">
        <x:f>F776-L776</x:f>
        <x:v>38.27</x:v>
      </x:c>
      <x:c r="N776" s="6" t="n">
        <x:f>IF(F776=0,0,M776/F776)</x:f>
        <x:v>0.4878266411727215</x:v>
      </x:c>
    </x:row>
    <x:row r="777" ht="24" customHeight="1">
      <x:c r="A777" s="2" t="str">
        <x:v>MG-2025-0718</x:v>
      </x:c>
      <x:c r="B777" s="3" t="n">
        <x:v>45896.5</x:v>
      </x:c>
      <x:c r="C777" s="2" t="str">
        <x:v>Sample Customer 024</x:v>
      </x:c>
      <x:c r="D777" s="2" t="str">
        <x:v>Central Granger</x:v>
      </x:c>
      <x:c r="E777" s="2" t="str">
        <x:v>Lawn care</x:v>
      </x:c>
      <x:c r="F777" s="4" t="n">
        <x:v>73.23</x:v>
      </x:c>
      <x:c r="G777" s="4" t="n">
        <x:v>21.6</x:v>
      </x:c>
      <x:c r="H777" s="4" t="n">
        <x:v>3.97</x:v>
      </x:c>
      <x:c r="I777" s="4" t="n">
        <x:v>9.67</x:v>
      </x:c>
      <x:c r="J777" s="7" t="n">
        <x:v>0.9</x:v>
      </x:c>
      <x:c r="K777" s="2" t="str">
        <x:v>Check</x:v>
      </x:c>
      <x:c r="L777" s="5" t="n">
        <x:f>SUM(G777:I777)</x:f>
        <x:v>35.24</x:v>
      </x:c>
      <x:c r="M777" s="5" t="n">
        <x:f>F777-L777</x:f>
        <x:v>37.99</x:v>
      </x:c>
      <x:c r="N777" s="6" t="n">
        <x:f>IF(F777=0,0,M777/F777)</x:f>
        <x:v>0.5187764577359005</x:v>
      </x:c>
    </x:row>
    <x:row r="778" ht="24" customHeight="1">
      <x:c r="A778" s="2" t="str">
        <x:v>MG-2025-0734</x:v>
      </x:c>
      <x:c r="B778" s="3" t="n">
        <x:v>45896.5</x:v>
      </x:c>
      <x:c r="C778" s="2" t="str">
        <x:v>Sample Customer 009</x:v>
      </x:c>
      <x:c r="D778" s="2" t="str">
        <x:v>North Granger</x:v>
      </x:c>
      <x:c r="E778" s="2" t="str">
        <x:v>Mulch &amp; planting</x:v>
      </x:c>
      <x:c r="F778" s="4" t="n">
        <x:v>611.15</x:v>
      </x:c>
      <x:c r="G778" s="4" t="n">
        <x:v>110.4</x:v>
      </x:c>
      <x:c r="H778" s="4" t="n">
        <x:v>139.26</x:v>
      </x:c>
      <x:c r="I778" s="4" t="n">
        <x:v>9.27</x:v>
      </x:c>
      <x:c r="J778" s="7" t="n">
        <x:v>4.6</x:v>
      </x:c>
      <x:c r="K778" s="2" t="str">
        <x:v>Card</x:v>
      </x:c>
      <x:c r="L778" s="5" t="n">
        <x:f>SUM(G778:I778)</x:f>
        <x:v>258.93</x:v>
      </x:c>
      <x:c r="M778" s="5" t="n">
        <x:f>F778-L778</x:f>
        <x:v>352.21999999999997</x:v>
      </x:c>
      <x:c r="N778" s="6" t="n">
        <x:f>IF(F778=0,0,M778/F778)</x:f>
        <x:v>0.5763233248793258</x:v>
      </x:c>
    </x:row>
    <x:row r="779" ht="24" customHeight="1">
      <x:c r="A779" s="2" t="str">
        <x:v>MG-2025-0756</x:v>
      </x:c>
      <x:c r="B779" s="3" t="n">
        <x:v>45896.5</x:v>
      </x:c>
      <x:c r="C779" s="2" t="str">
        <x:v>Sample Customer 070</x:v>
      </x:c>
      <x:c r="D779" s="2" t="str">
        <x:v>Central Granger</x:v>
      </x:c>
      <x:c r="E779" s="2" t="str">
        <x:v>Landscape installation</x:v>
      </x:c>
      <x:c r="F779" s="4" t="n">
        <x:v>1285.49</x:v>
      </x:c>
      <x:c r="G779" s="4" t="n">
        <x:v>340.8</x:v>
      </x:c>
      <x:c r="H779" s="4" t="n">
        <x:v>252.11</x:v>
      </x:c>
      <x:c r="I779" s="4" t="n">
        <x:v>10.12</x:v>
      </x:c>
      <x:c r="J779" s="7" t="n">
        <x:v>14.2</x:v>
      </x:c>
      <x:c r="K779" s="2" t="str">
        <x:v>Bank transfer</x:v>
      </x:c>
      <x:c r="L779" s="5" t="n">
        <x:f>SUM(G779:I779)</x:f>
        <x:v>603.0300000000001</x:v>
      </x:c>
      <x:c r="M779" s="5" t="n">
        <x:f>F779-L779</x:f>
        <x:v>682.4599999999999</x:v>
      </x:c>
      <x:c r="N779" s="6" t="n">
        <x:f>IF(F779=0,0,M779/F779)</x:f>
        <x:v>0.5308948338765762</x:v>
      </x:c>
    </x:row>
    <x:row r="780" ht="24" customHeight="1">
      <x:c r="A780" s="2" t="str">
        <x:v>MG-2025-0788</x:v>
      </x:c>
      <x:c r="B780" s="3" t="n">
        <x:v>45896.5</x:v>
      </x:c>
      <x:c r="C780" s="2" t="str">
        <x:v>Sample Customer 067</x:v>
      </x:c>
      <x:c r="D780" s="2" t="str">
        <x:v>Central Granger</x:v>
      </x:c>
      <x:c r="E780" s="2" t="str">
        <x:v>Lawn care</x:v>
      </x:c>
      <x:c r="F780" s="4" t="n">
        <x:v>74.43</x:v>
      </x:c>
      <x:c r="G780" s="4" t="n">
        <x:v>24</x:v>
      </x:c>
      <x:c r="H780" s="4" t="n">
        <x:v>3.12</x:v>
      </x:c>
      <x:c r="I780" s="4" t="n">
        <x:v>9.73</x:v>
      </x:c>
      <x:c r="J780" s="7" t="n">
        <x:v>1</x:v>
      </x:c>
      <x:c r="K780" s="2" t="str">
        <x:v>Card</x:v>
      </x:c>
      <x:c r="L780" s="5" t="n">
        <x:f>SUM(G780:I780)</x:f>
        <x:v>36.85</x:v>
      </x:c>
      <x:c r="M780" s="5" t="n">
        <x:f>F780-L780</x:f>
        <x:v>37.580000000000005</x:v>
      </x:c>
      <x:c r="N780" s="6" t="n">
        <x:f>IF(F780=0,0,M780/F780)</x:f>
        <x:v>0.5049039365847104</x:v>
      </x:c>
    </x:row>
    <x:row r="781" ht="24" customHeight="1">
      <x:c r="A781" s="2" t="str">
        <x:v>MG-2025-0665</x:v>
      </x:c>
      <x:c r="B781" s="3" t="n">
        <x:v>45897.5</x:v>
      </x:c>
      <x:c r="C781" s="2" t="str">
        <x:v>Sample Customer 003</x:v>
      </x:c>
      <x:c r="D781" s="2" t="str">
        <x:v>Central Granger</x:v>
      </x:c>
      <x:c r="E781" s="2" t="str">
        <x:v>Lawn care</x:v>
      </x:c>
      <x:c r="F781" s="4" t="n">
        <x:v>84.29</x:v>
      </x:c>
      <x:c r="G781" s="4" t="n">
        <x:v>24</x:v>
      </x:c>
      <x:c r="H781" s="4" t="n">
        <x:v>2.7</x:v>
      </x:c>
      <x:c r="I781" s="4" t="n">
        <x:v>5.22</x:v>
      </x:c>
      <x:c r="J781" s="7" t="n">
        <x:v>1</x:v>
      </x:c>
      <x:c r="K781" s="2" t="str">
        <x:v>Bank transfer</x:v>
      </x:c>
      <x:c r="L781" s="5" t="n">
        <x:f>SUM(G781:I781)</x:f>
        <x:v>31.919999999999998</x:v>
      </x:c>
      <x:c r="M781" s="5" t="n">
        <x:f>F781-L781</x:f>
        <x:v>52.370000000000005</x:v>
      </x:c>
      <x:c r="N781" s="6" t="n">
        <x:f>IF(F781=0,0,M781/F781)</x:f>
        <x:v>0.6213073911496025</x:v>
      </x:c>
    </x:row>
    <x:row r="782" ht="24" customHeight="1">
      <x:c r="A782" s="2" t="str">
        <x:v>MG-2025-0724</x:v>
      </x:c>
      <x:c r="B782" s="3" t="n">
        <x:v>45897.5</x:v>
      </x:c>
      <x:c r="C782" s="2" t="str">
        <x:v>Sample Customer 062</x:v>
      </x:c>
      <x:c r="D782" s="2" t="str">
        <x:v>East Granger</x:v>
      </x:c>
      <x:c r="E782" s="2" t="str">
        <x:v>Landscape installation</x:v>
      </x:c>
      <x:c r="F782" s="4" t="n">
        <x:v>1598.46</x:v>
      </x:c>
      <x:c r="G782" s="4" t="n">
        <x:v>362.4</x:v>
      </x:c>
      <x:c r="H782" s="4" t="n">
        <x:v>306.72</x:v>
      </x:c>
      <x:c r="I782" s="4" t="n">
        <x:v>7.27</x:v>
      </x:c>
      <x:c r="J782" s="7" t="n">
        <x:v>15.1</x:v>
      </x:c>
      <x:c r="K782" s="2" t="str">
        <x:v>Bank transfer</x:v>
      </x:c>
      <x:c r="L782" s="5" t="n">
        <x:f>SUM(G782:I782)</x:f>
        <x:v>676.39</x:v>
      </x:c>
      <x:c r="M782" s="5" t="n">
        <x:f>F782-L782</x:f>
        <x:v>922.07</x:v>
      </x:c>
      <x:c r="N782" s="6" t="n">
        <x:f>IF(F782=0,0,M782/F782)</x:f>
        <x:v>0.5768489671308634</x:v>
      </x:c>
    </x:row>
    <x:row r="783" ht="24" customHeight="1">
      <x:c r="A783" s="2" t="str">
        <x:v>MG-2025-0735</x:v>
      </x:c>
      <x:c r="B783" s="3" t="n">
        <x:v>45897.5</x:v>
      </x:c>
      <x:c r="C783" s="2" t="str">
        <x:v>Sample Customer 074</x:v>
      </x:c>
      <x:c r="D783" s="2" t="str">
        <x:v>North Granger</x:v>
      </x:c>
      <x:c r="E783" s="2" t="str">
        <x:v>Landscape installation</x:v>
      </x:c>
      <x:c r="F783" s="4" t="n">
        <x:v>1295.85</x:v>
      </x:c>
      <x:c r="G783" s="4" t="n">
        <x:v>237.6</x:v>
      </x:c>
      <x:c r="H783" s="4" t="n">
        <x:v>261.38</x:v>
      </x:c>
      <x:c r="I783" s="4" t="n">
        <x:v>6.08</x:v>
      </x:c>
      <x:c r="J783" s="7" t="n">
        <x:v>9.9</x:v>
      </x:c>
      <x:c r="K783" s="2" t="str">
        <x:v>Bank transfer</x:v>
      </x:c>
      <x:c r="L783" s="5" t="n">
        <x:f>SUM(G783:I783)</x:f>
        <x:v>505.06</x:v>
      </x:c>
      <x:c r="M783" s="5" t="n">
        <x:f>F783-L783</x:f>
        <x:v>790.79</x:v>
      </x:c>
      <x:c r="N783" s="6" t="n">
        <x:f>IF(F783=0,0,M783/F783)</x:f>
        <x:v>0.6102480997028977</x:v>
      </x:c>
    </x:row>
    <x:row r="784" ht="24" customHeight="1">
      <x:c r="A784" s="2" t="str">
        <x:v>MG-2025-0763</x:v>
      </x:c>
      <x:c r="B784" s="3" t="n">
        <x:v>45897.5</x:v>
      </x:c>
      <x:c r="C784" s="2" t="str">
        <x:v>Sample Customer 116</x:v>
      </x:c>
      <x:c r="D784" s="2" t="str">
        <x:v>West Granger</x:v>
      </x:c>
      <x:c r="E784" s="2" t="str">
        <x:v>Lawn care</x:v>
      </x:c>
      <x:c r="F784" s="4" t="n">
        <x:v>53.73</x:v>
      </x:c>
      <x:c r="G784" s="4" t="n">
        <x:v>31.2</x:v>
      </x:c>
      <x:c r="H784" s="4" t="n">
        <x:v>2.84</x:v>
      </x:c>
      <x:c r="I784" s="4" t="n">
        <x:v>6.59</x:v>
      </x:c>
      <x:c r="J784" s="7" t="n">
        <x:v>1.3</x:v>
      </x:c>
      <x:c r="K784" s="2" t="str">
        <x:v>Bank transfer</x:v>
      </x:c>
      <x:c r="L784" s="5" t="n">
        <x:f>SUM(G784:I784)</x:f>
        <x:v>40.629999999999995</x:v>
      </x:c>
      <x:c r="M784" s="5" t="n">
        <x:f>F784-L784</x:f>
        <x:v>13.100000000000001</x:v>
      </x:c>
      <x:c r="N784" s="6" t="n">
        <x:f>IF(F784=0,0,M784/F784)</x:f>
        <x:v>0.24381165084682677</x:v>
      </x:c>
    </x:row>
    <x:row r="785" ht="24" customHeight="1">
      <x:c r="A785" s="2" t="str">
        <x:v>MG-2025-0683</x:v>
      </x:c>
      <x:c r="B785" s="3" t="n">
        <x:v>45898.5</x:v>
      </x:c>
      <x:c r="C785" s="2" t="str">
        <x:v>Sample Customer 062</x:v>
      </x:c>
      <x:c r="D785" s="2" t="str">
        <x:v>East Granger</x:v>
      </x:c>
      <x:c r="E785" s="2" t="str">
        <x:v>Landscape installation</x:v>
      </x:c>
      <x:c r="F785" s="4" t="n">
        <x:v>1879.42</x:v>
      </x:c>
      <x:c r="G785" s="4" t="n">
        <x:v>345.6</x:v>
      </x:c>
      <x:c r="H785" s="4" t="n">
        <x:v>351.21</x:v>
      </x:c>
      <x:c r="I785" s="4" t="n">
        <x:v>6.77</x:v>
      </x:c>
      <x:c r="J785" s="7" t="n">
        <x:v>14.4</x:v>
      </x:c>
      <x:c r="K785" s="2" t="str">
        <x:v>Check</x:v>
      </x:c>
      <x:c r="L785" s="5" t="n">
        <x:f>SUM(G785:I785)</x:f>
        <x:v>703.5799999999999</x:v>
      </x:c>
      <x:c r="M785" s="5" t="n">
        <x:f>F785-L785</x:f>
        <x:v>1175.8400000000001</x:v>
      </x:c>
      <x:c r="N785" s="6" t="n">
        <x:f>IF(F785=0,0,M785/F785)</x:f>
        <x:v>0.6256398250524099</x:v>
      </x:c>
    </x:row>
    <x:row r="786" ht="24" customHeight="1">
      <x:c r="A786" s="2" t="str">
        <x:v>MG-2025-0731</x:v>
      </x:c>
      <x:c r="B786" s="3" t="n">
        <x:v>45898.5</x:v>
      </x:c>
      <x:c r="C786" s="2" t="str">
        <x:v>Sample Customer 062</x:v>
      </x:c>
      <x:c r="D786" s="2" t="str">
        <x:v>East Granger</x:v>
      </x:c>
      <x:c r="E786" s="2" t="str">
        <x:v>Mulch &amp; planting</x:v>
      </x:c>
      <x:c r="F786" s="4" t="n">
        <x:v>779.11</x:v>
      </x:c>
      <x:c r="G786" s="4" t="n">
        <x:v>168</x:v>
      </x:c>
      <x:c r="H786" s="4" t="n">
        <x:v>126.68</x:v>
      </x:c>
      <x:c r="I786" s="4" t="n">
        <x:v>9.27</x:v>
      </x:c>
      <x:c r="J786" s="7" t="n">
        <x:v>7</x:v>
      </x:c>
      <x:c r="K786" s="2" t="str">
        <x:v>Check</x:v>
      </x:c>
      <x:c r="L786" s="5" t="n">
        <x:f>SUM(G786:I786)</x:f>
        <x:v>303.95</x:v>
      </x:c>
      <x:c r="M786" s="5" t="n">
        <x:f>F786-L786</x:f>
        <x:v>475.16</x:v>
      </x:c>
      <x:c r="N786" s="6" t="n">
        <x:f>IF(F786=0,0,M786/F786)</x:f>
        <x:v>0.6098753706151891</x:v>
      </x:c>
    </x:row>
    <x:row r="787" ht="24" customHeight="1">
      <x:c r="A787" s="2" t="str">
        <x:v>MG-2025-0655</x:v>
      </x:c>
      <x:c r="B787" s="3" t="n">
        <x:v>45899.5</x:v>
      </x:c>
      <x:c r="C787" s="2" t="str">
        <x:v>Sample Customer 090</x:v>
      </x:c>
      <x:c r="D787" s="2" t="str">
        <x:v>Central Granger</x:v>
      </x:c>
      <x:c r="E787" s="2" t="str">
        <x:v>Lawn care</x:v>
      </x:c>
      <x:c r="F787" s="4" t="n">
        <x:v>53.6</x:v>
      </x:c>
      <x:c r="G787" s="4" t="n">
        <x:v>24</x:v>
      </x:c>
      <x:c r="H787" s="4" t="n">
        <x:v>2.61</x:v>
      </x:c>
      <x:c r="I787" s="4" t="n">
        <x:v>3.13</x:v>
      </x:c>
      <x:c r="J787" s="7" t="n">
        <x:v>1</x:v>
      </x:c>
      <x:c r="K787" s="2" t="str">
        <x:v>Card</x:v>
      </x:c>
      <x:c r="L787" s="5" t="n">
        <x:f>SUM(G787:I787)</x:f>
        <x:v>29.74</x:v>
      </x:c>
      <x:c r="M787" s="5" t="n">
        <x:f>F787-L787</x:f>
        <x:v>23.860000000000003</x:v>
      </x:c>
      <x:c r="N787" s="6" t="n">
        <x:f>IF(F787=0,0,M787/F787)</x:f>
        <x:v>0.44514925373134334</x:v>
      </x:c>
    </x:row>
    <x:row r="788" ht="24" customHeight="1">
      <x:c r="A788" s="2" t="str">
        <x:v>MG-2025-0733</x:v>
      </x:c>
      <x:c r="B788" s="3" t="n">
        <x:v>45899.5</x:v>
      </x:c>
      <x:c r="C788" s="2" t="str">
        <x:v>Sample Customer 093</x:v>
      </x:c>
      <x:c r="D788" s="2" t="str">
        <x:v>West Granger</x:v>
      </x:c>
      <x:c r="E788" s="2" t="str">
        <x:v>Landscape installation</x:v>
      </x:c>
      <x:c r="F788" s="4" t="n">
        <x:v>1562.5</x:v>
      </x:c>
      <x:c r="G788" s="4" t="n">
        <x:v>218.4</x:v>
      </x:c>
      <x:c r="H788" s="4" t="n">
        <x:v>273.53</x:v>
      </x:c>
      <x:c r="I788" s="4" t="n">
        <x:v>6.32</x:v>
      </x:c>
      <x:c r="J788" s="7" t="n">
        <x:v>9.1</x:v>
      </x:c>
      <x:c r="K788" s="2" t="str">
        <x:v>Bank transfer</x:v>
      </x:c>
      <x:c r="L788" s="5" t="n">
        <x:f>SUM(G788:I788)</x:f>
        <x:v>498.24999999999994</x:v>
      </x:c>
      <x:c r="M788" s="5" t="n">
        <x:f>F788-L788</x:f>
        <x:v>1064.25</x:v>
      </x:c>
      <x:c r="N788" s="6" t="n">
        <x:f>IF(F788=0,0,M788/F788)</x:f>
        <x:v>0.68112</x:v>
      </x:c>
    </x:row>
    <x:row r="789" ht="24" customHeight="1">
      <x:c r="A789" s="2" t="str">
        <x:v>MG-2025-0740</x:v>
      </x:c>
      <x:c r="B789" s="3" t="n">
        <x:v>45899.5</x:v>
      </x:c>
      <x:c r="C789" s="2" t="str">
        <x:v>Sample Customer 027</x:v>
      </x:c>
      <x:c r="D789" s="2" t="str">
        <x:v>Central Granger</x:v>
      </x:c>
      <x:c r="E789" s="2" t="str">
        <x:v>Landscape installation</x:v>
      </x:c>
      <x:c r="F789" s="4" t="n">
        <x:v>1493.04</x:v>
      </x:c>
      <x:c r="G789" s="4" t="n">
        <x:v>350.4</x:v>
      </x:c>
      <x:c r="H789" s="4" t="n">
        <x:v>250.69</x:v>
      </x:c>
      <x:c r="I789" s="4" t="n">
        <x:v>3.04</x:v>
      </x:c>
      <x:c r="J789" s="7" t="n">
        <x:v>14.6</x:v>
      </x:c>
      <x:c r="K789" s="2" t="str">
        <x:v>Card</x:v>
      </x:c>
      <x:c r="L789" s="5" t="n">
        <x:f>SUM(G789:I789)</x:f>
        <x:v>604.1299999999999</x:v>
      </x:c>
      <x:c r="M789" s="5" t="n">
        <x:f>F789-L789</x:f>
        <x:v>888.9100000000001</x:v>
      </x:c>
      <x:c r="N789" s="6" t="n">
        <x:f>IF(F789=0,0,M789/F789)</x:f>
        <x:v>0.5953691796602905</x:v>
      </x:c>
    </x:row>
    <x:row r="790" ht="24" customHeight="1">
      <x:c r="A790" s="2" t="str">
        <x:v>MG-2025-0761</x:v>
      </x:c>
      <x:c r="B790" s="3" t="n">
        <x:v>45899.5</x:v>
      </x:c>
      <x:c r="C790" s="2" t="str">
        <x:v>Sample Customer 039</x:v>
      </x:c>
      <x:c r="D790" s="2" t="str">
        <x:v>West Granger</x:v>
      </x:c>
      <x:c r="E790" s="2" t="str">
        <x:v>Lawn care</x:v>
      </x:c>
      <x:c r="F790" s="4" t="n">
        <x:v>81.68</x:v>
      </x:c>
      <x:c r="G790" s="4" t="n">
        <x:v>24</x:v>
      </x:c>
      <x:c r="H790" s="4" t="n">
        <x:v>4.72</x:v>
      </x:c>
      <x:c r="I790" s="4" t="n">
        <x:v>7.35</x:v>
      </x:c>
      <x:c r="J790" s="7" t="n">
        <x:v>1</x:v>
      </x:c>
      <x:c r="K790" s="2" t="str">
        <x:v>Bank transfer</x:v>
      </x:c>
      <x:c r="L790" s="5" t="n">
        <x:f>SUM(G790:I790)</x:f>
        <x:v>36.07</x:v>
      </x:c>
      <x:c r="M790" s="5" t="n">
        <x:f>F790-L790</x:f>
        <x:v>45.61000000000001</x:v>
      </x:c>
      <x:c r="N790" s="6" t="n">
        <x:f>IF(F790=0,0,M790/F790)</x:f>
        <x:v>0.5583986287952988</x:v>
      </x:c>
    </x:row>
    <x:row r="791" ht="24" customHeight="1">
      <x:c r="A791" s="2" t="str">
        <x:v>MG-2025-0765</x:v>
      </x:c>
      <x:c r="B791" s="3" t="n">
        <x:v>45899.5</x:v>
      </x:c>
      <x:c r="C791" s="2" t="str">
        <x:v>Sample Customer 056</x:v>
      </x:c>
      <x:c r="D791" s="2" t="str">
        <x:v>East Granger</x:v>
      </x:c>
      <x:c r="E791" s="2" t="str">
        <x:v>Lawn care</x:v>
      </x:c>
      <x:c r="F791" s="4" t="n">
        <x:v>73.53</x:v>
      </x:c>
      <x:c r="G791" s="4" t="n">
        <x:v>28.8</x:v>
      </x:c>
      <x:c r="H791" s="4" t="n">
        <x:v>2.02</x:v>
      </x:c>
      <x:c r="I791" s="4" t="n">
        <x:v>6.85</x:v>
      </x:c>
      <x:c r="J791" s="7" t="n">
        <x:v>1.2</x:v>
      </x:c>
      <x:c r="K791" s="2" t="str">
        <x:v>Bank transfer</x:v>
      </x:c>
      <x:c r="L791" s="5" t="n">
        <x:f>SUM(G791:I791)</x:f>
        <x:v>37.67</x:v>
      </x:c>
      <x:c r="M791" s="5" t="n">
        <x:f>F791-L791</x:f>
        <x:v>35.86</x:v>
      </x:c>
      <x:c r="N791" s="6" t="n">
        <x:f>IF(F791=0,0,M791/F791)</x:f>
        <x:v>0.48769209846321226</x:v>
      </x:c>
    </x:row>
    <x:row r="792" ht="24" customHeight="1">
      <x:c r="A792" s="2" t="str">
        <x:v>MG-2025-0690</x:v>
      </x:c>
      <x:c r="B792" s="3" t="n">
        <x:v>45900.5</x:v>
      </x:c>
      <x:c r="C792" s="2" t="str">
        <x:v>Sample Customer 104</x:v>
      </x:c>
      <x:c r="D792" s="2" t="str">
        <x:v>East Granger</x:v>
      </x:c>
      <x:c r="E792" s="2" t="str">
        <x:v>Lawn care</x:v>
      </x:c>
      <x:c r="F792" s="4" t="n">
        <x:v>60.37</x:v>
      </x:c>
      <x:c r="G792" s="4" t="n">
        <x:v>26.4</x:v>
      </x:c>
      <x:c r="H792" s="4" t="n">
        <x:v>3.62</x:v>
      </x:c>
      <x:c r="I792" s="4" t="n">
        <x:v>12.9</x:v>
      </x:c>
      <x:c r="J792" s="7" t="n">
        <x:v>1.1</x:v>
      </x:c>
      <x:c r="K792" s="2" t="str">
        <x:v>Check</x:v>
      </x:c>
      <x:c r="L792" s="5" t="n">
        <x:f>SUM(G792:I792)</x:f>
        <x:v>42.92</x:v>
      </x:c>
      <x:c r="M792" s="5" t="n">
        <x:f>F792-L792</x:f>
        <x:v>17.449999999999996</x:v>
      </x:c>
      <x:c r="N792" s="6" t="n">
        <x:f>IF(F792=0,0,M792/F792)</x:f>
        <x:v>0.28905085307271816</x:v>
      </x:c>
    </x:row>
    <x:row r="793" ht="24" customHeight="1">
      <x:c r="A793" s="2" t="str">
        <x:v>MG-2025-0696</x:v>
      </x:c>
      <x:c r="B793" s="3" t="n">
        <x:v>45900.5</x:v>
      </x:c>
      <x:c r="C793" s="2" t="str">
        <x:v>Sample Customer 041</x:v>
      </x:c>
      <x:c r="D793" s="2" t="str">
        <x:v>South Granger</x:v>
      </x:c>
      <x:c r="E793" s="2" t="str">
        <x:v>Seasonal cleanup</x:v>
      </x:c>
      <x:c r="F793" s="4" t="n">
        <x:v>253.1</x:v>
      </x:c>
      <x:c r="G793" s="4" t="n">
        <x:v>55.2</x:v>
      </x:c>
      <x:c r="H793" s="4" t="n">
        <x:v>8.29</x:v>
      </x:c>
      <x:c r="I793" s="4" t="n">
        <x:v>12.73</x:v>
      </x:c>
      <x:c r="J793" s="7" t="n">
        <x:v>2.3</x:v>
      </x:c>
      <x:c r="K793" s="2" t="str">
        <x:v>Bank transfer</x:v>
      </x:c>
      <x:c r="L793" s="5" t="n">
        <x:f>SUM(G793:I793)</x:f>
        <x:v>76.22</x:v>
      </x:c>
      <x:c r="M793" s="5" t="n">
        <x:f>F793-L793</x:f>
        <x:v>176.88</x:v>
      </x:c>
      <x:c r="N793" s="6" t="n">
        <x:f>IF(F793=0,0,M793/F793)</x:f>
        <x:v>0.6988542078229949</x:v>
      </x:c>
    </x:row>
    <x:row r="794" ht="24" customHeight="1">
      <x:c r="A794" s="2" t="str">
        <x:v>MG-2025-0736</x:v>
      </x:c>
      <x:c r="B794" s="3" t="n">
        <x:v>45900.5</x:v>
      </x:c>
      <x:c r="C794" s="2" t="str">
        <x:v>Sample Customer 091</x:v>
      </x:c>
      <x:c r="D794" s="2" t="str">
        <x:v>Central Granger</x:v>
      </x:c>
      <x:c r="E794" s="2" t="str">
        <x:v>Lawn care</x:v>
      </x:c>
      <x:c r="F794" s="4" t="n">
        <x:v>65.45</x:v>
      </x:c>
      <x:c r="G794" s="4" t="n">
        <x:v>28.8</x:v>
      </x:c>
      <x:c r="H794" s="4" t="n">
        <x:v>1.93</x:v>
      </x:c>
      <x:c r="I794" s="4" t="n">
        <x:v>7.52</x:v>
      </x:c>
      <x:c r="J794" s="7" t="n">
        <x:v>1.2</x:v>
      </x:c>
      <x:c r="K794" s="2" t="str">
        <x:v>Bank transfer</x:v>
      </x:c>
      <x:c r="L794" s="5" t="n">
        <x:f>SUM(G794:I794)</x:f>
        <x:v>38.25</x:v>
      </x:c>
      <x:c r="M794" s="5" t="n">
        <x:f>F794-L794</x:f>
        <x:v>27.200000000000003</x:v>
      </x:c>
      <x:c r="N794" s="6" t="n">
        <x:f>IF(F794=0,0,M794/F794)</x:f>
        <x:v>0.4155844155844156</x:v>
      </x:c>
    </x:row>
    <x:row r="795" ht="24" customHeight="1">
      <x:c r="A795" s="2" t="str">
        <x:v>MG-2025-0744</x:v>
      </x:c>
      <x:c r="B795" s="3" t="n">
        <x:v>45900.5</x:v>
      </x:c>
      <x:c r="C795" s="2" t="str">
        <x:v>Sample Customer 080</x:v>
      </x:c>
      <x:c r="D795" s="2" t="str">
        <x:v>Central Granger</x:v>
      </x:c>
      <x:c r="E795" s="2" t="str">
        <x:v>Lawn care</x:v>
      </x:c>
      <x:c r="F795" s="4" t="n">
        <x:v>55.33</x:v>
      </x:c>
      <x:c r="G795" s="4" t="n">
        <x:v>28.8</x:v>
      </x:c>
      <x:c r="H795" s="4" t="n">
        <x:v>2.32</x:v>
      </x:c>
      <x:c r="I795" s="4" t="n">
        <x:v>5.71</x:v>
      </x:c>
      <x:c r="J795" s="7" t="n">
        <x:v>1.2</x:v>
      </x:c>
      <x:c r="K795" s="2" t="str">
        <x:v>Check</x:v>
      </x:c>
      <x:c r="L795" s="5" t="n">
        <x:f>SUM(G795:I795)</x:f>
        <x:v>36.83</x:v>
      </x:c>
      <x:c r="M795" s="5" t="n">
        <x:f>F795-L795</x:f>
        <x:v>18.5</x:v>
      </x:c>
      <x:c r="N795" s="6" t="n">
        <x:f>IF(F795=0,0,M795/F795)</x:f>
        <x:v>0.3343574914151455</x:v>
      </x:c>
    </x:row>
    <x:row r="796" ht="24" customHeight="1">
      <x:c r="A796" s="2" t="str">
        <x:v>MG-2025-0757</x:v>
      </x:c>
      <x:c r="B796" s="3" t="n">
        <x:v>45900.5</x:v>
      </x:c>
      <x:c r="C796" s="2" t="str">
        <x:v>Sample Customer 015</x:v>
      </x:c>
      <x:c r="D796" s="2" t="str">
        <x:v>South Granger</x:v>
      </x:c>
      <x:c r="E796" s="2" t="str">
        <x:v>Lawn care</x:v>
      </x:c>
      <x:c r="F796" s="4" t="n">
        <x:v>67.04</x:v>
      </x:c>
      <x:c r="G796" s="4" t="n">
        <x:v>28.8</x:v>
      </x:c>
      <x:c r="H796" s="4" t="n">
        <x:v>3.55</x:v>
      </x:c>
      <x:c r="I796" s="4" t="n">
        <x:v>4.76</x:v>
      </x:c>
      <x:c r="J796" s="7" t="n">
        <x:v>1.2</x:v>
      </x:c>
      <x:c r="K796" s="2" t="str">
        <x:v>Bank transfer</x:v>
      </x:c>
      <x:c r="L796" s="5" t="n">
        <x:f>SUM(G796:I796)</x:f>
        <x:v>37.11</x:v>
      </x:c>
      <x:c r="M796" s="5" t="n">
        <x:f>F796-L796</x:f>
        <x:v>29.930000000000007</x:v>
      </x:c>
      <x:c r="N796" s="6" t="n">
        <x:f>IF(F796=0,0,M796/F796)</x:f>
        <x:v>0.4464498806682578</x:v>
      </x:c>
    </x:row>
    <x:row r="797" ht="24" customHeight="1">
      <x:c r="A797" s="2" t="str">
        <x:v>MG-2025-0790</x:v>
      </x:c>
      <x:c r="B797" s="3" t="n">
        <x:v>45900.5</x:v>
      </x:c>
      <x:c r="C797" s="2" t="str">
        <x:v>Sample Customer 005</x:v>
      </x:c>
      <x:c r="D797" s="2" t="str">
        <x:v>South Granger</x:v>
      </x:c>
      <x:c r="E797" s="2" t="str">
        <x:v>Lawn care</x:v>
      </x:c>
      <x:c r="F797" s="4" t="n">
        <x:v>54.99</x:v>
      </x:c>
      <x:c r="G797" s="4" t="n">
        <x:v>36</x:v>
      </x:c>
      <x:c r="H797" s="4" t="n">
        <x:v>2.54</x:v>
      </x:c>
      <x:c r="I797" s="4" t="n">
        <x:v>11.35</x:v>
      </x:c>
      <x:c r="J797" s="7" t="n">
        <x:v>1.5</x:v>
      </x:c>
      <x:c r="K797" s="2" t="str">
        <x:v>Check</x:v>
      </x:c>
      <x:c r="L797" s="5" t="n">
        <x:f>SUM(G797:I797)</x:f>
        <x:v>49.89</x:v>
      </x:c>
      <x:c r="M797" s="5" t="n">
        <x:f>F797-L797</x:f>
        <x:v>5.100000000000001</x:v>
      </x:c>
      <x:c r="N797" s="6" t="n">
        <x:f>IF(F797=0,0,M797/F797)</x:f>
        <x:v>0.09274413529732681</x:v>
      </x:c>
    </x:row>
    <x:row r="798" ht="24" customHeight="1">
      <x:c r="A798" s="2" t="str">
        <x:v>MG-2025-0805</x:v>
      </x:c>
      <x:c r="B798" s="3" t="n">
        <x:v>45901.5</x:v>
      </x:c>
      <x:c r="C798" s="2" t="str">
        <x:v>Sample Customer 009</x:v>
      </x:c>
      <x:c r="D798" s="2" t="str">
        <x:v>North Granger</x:v>
      </x:c>
      <x:c r="E798" s="2" t="str">
        <x:v>Seasonal cleanup</x:v>
      </x:c>
      <x:c r="F798" s="4" t="n">
        <x:v>325.29</x:v>
      </x:c>
      <x:c r="G798" s="4" t="n">
        <x:v>76.8</x:v>
      </x:c>
      <x:c r="H798" s="4" t="n">
        <x:v>19.06</x:v>
      </x:c>
      <x:c r="I798" s="4" t="n">
        <x:v>11.12</x:v>
      </x:c>
      <x:c r="J798" s="7" t="n">
        <x:v>3.2</x:v>
      </x:c>
      <x:c r="K798" s="2" t="str">
        <x:v>Card</x:v>
      </x:c>
      <x:c r="L798" s="5" t="n">
        <x:f>SUM(G798:I798)</x:f>
        <x:v>106.98</x:v>
      </x:c>
      <x:c r="M798" s="5" t="n">
        <x:f>F798-L798</x:f>
        <x:v>218.31</x:v>
      </x:c>
      <x:c r="N798" s="6" t="n">
        <x:f>IF(F798=0,0,M798/F798)</x:f>
        <x:v>0.6711242276122844</x:v>
      </x:c>
    </x:row>
    <x:row r="799" ht="24" customHeight="1">
      <x:c r="A799" s="2" t="str">
        <x:v>MG-2025-0858</x:v>
      </x:c>
      <x:c r="B799" s="3" t="n">
        <x:v>45901.5</x:v>
      </x:c>
      <x:c r="C799" s="2" t="str">
        <x:v>Sample Customer 089</x:v>
      </x:c>
      <x:c r="D799" s="2" t="str">
        <x:v>Central Granger</x:v>
      </x:c>
      <x:c r="E799" s="2" t="str">
        <x:v>Lawn care</x:v>
      </x:c>
      <x:c r="F799" s="4" t="n">
        <x:v>67.57</x:v>
      </x:c>
      <x:c r="G799" s="4" t="n">
        <x:v>21.6</x:v>
      </x:c>
      <x:c r="H799" s="4" t="n">
        <x:v>3.18</x:v>
      </x:c>
      <x:c r="I799" s="4" t="n">
        <x:v>4.17</x:v>
      </x:c>
      <x:c r="J799" s="7" t="n">
        <x:v>0.9</x:v>
      </x:c>
      <x:c r="K799" s="2" t="str">
        <x:v>Bank transfer</x:v>
      </x:c>
      <x:c r="L799" s="5" t="n">
        <x:f>SUM(G799:I799)</x:f>
        <x:v>28.950000000000003</x:v>
      </x:c>
      <x:c r="M799" s="5" t="n">
        <x:f>F799-L799</x:f>
        <x:v>38.61999999999999</x:v>
      </x:c>
      <x:c r="N799" s="6" t="n">
        <x:f>IF(F799=0,0,M799/F799)</x:f>
        <x:v>0.5715554240047357</x:v>
      </x:c>
    </x:row>
    <x:row r="800" ht="24" customHeight="1">
      <x:c r="A800" s="2" t="str">
        <x:v>MG-2025-0885</x:v>
      </x:c>
      <x:c r="B800" s="3" t="n">
        <x:v>45901.5</x:v>
      </x:c>
      <x:c r="C800" s="2" t="str">
        <x:v>Sample Customer 101</x:v>
      </x:c>
      <x:c r="D800" s="2" t="str">
        <x:v>Central Granger</x:v>
      </x:c>
      <x:c r="E800" s="2" t="str">
        <x:v>Lawn care</x:v>
      </x:c>
      <x:c r="F800" s="4" t="n">
        <x:v>71.56</x:v>
      </x:c>
      <x:c r="G800" s="4" t="n">
        <x:v>28.8</x:v>
      </x:c>
      <x:c r="H800" s="4" t="n">
        <x:v>2</x:v>
      </x:c>
      <x:c r="I800" s="4" t="n">
        <x:v>9.71</x:v>
      </x:c>
      <x:c r="J800" s="7" t="n">
        <x:v>1.2</x:v>
      </x:c>
      <x:c r="K800" s="2" t="str">
        <x:v>Card</x:v>
      </x:c>
      <x:c r="L800" s="5" t="n">
        <x:f>SUM(G800:I800)</x:f>
        <x:v>40.510000000000005</x:v>
      </x:c>
      <x:c r="M800" s="5" t="n">
        <x:f>F800-L800</x:f>
        <x:v>31.049999999999997</x:v>
      </x:c>
      <x:c r="N800" s="6" t="n">
        <x:f>IF(F800=0,0,M800/F800)</x:f>
        <x:v>0.43390162101732804</x:v>
      </x:c>
    </x:row>
    <x:row r="801" ht="24" customHeight="1">
      <x:c r="A801" s="2" t="str">
        <x:v>MG-2025-0825</x:v>
      </x:c>
      <x:c r="B801" s="3" t="n">
        <x:v>45902.5</x:v>
      </x:c>
      <x:c r="C801" s="2" t="str">
        <x:v>Sample Customer 095</x:v>
      </x:c>
      <x:c r="D801" s="2" t="str">
        <x:v>Central Granger</x:v>
      </x:c>
      <x:c r="E801" s="2" t="str">
        <x:v>Lawn care</x:v>
      </x:c>
      <x:c r="F801" s="4" t="n">
        <x:v>58.5</x:v>
      </x:c>
      <x:c r="G801" s="4" t="n">
        <x:v>36</x:v>
      </x:c>
      <x:c r="H801" s="4" t="n">
        <x:v>1.34</x:v>
      </x:c>
      <x:c r="I801" s="4" t="n">
        <x:v>8.85</x:v>
      </x:c>
      <x:c r="J801" s="7" t="n">
        <x:v>1.5</x:v>
      </x:c>
      <x:c r="K801" s="2" t="str">
        <x:v>Bank transfer</x:v>
      </x:c>
      <x:c r="L801" s="5" t="n">
        <x:f>SUM(G801:I801)</x:f>
        <x:v>46.190000000000005</x:v>
      </x:c>
      <x:c r="M801" s="5" t="n">
        <x:f>F801-L801</x:f>
        <x:v>12.309999999999995</x:v>
      </x:c>
      <x:c r="N801" s="6" t="n">
        <x:f>IF(F801=0,0,M801/F801)</x:f>
        <x:v>0.21042735042735033</x:v>
      </x:c>
    </x:row>
    <x:row r="802" ht="24" customHeight="1">
      <x:c r="A802" s="2" t="str">
        <x:v>MG-2025-0861</x:v>
      </x:c>
      <x:c r="B802" s="3" t="n">
        <x:v>45902.5</x:v>
      </x:c>
      <x:c r="C802" s="2" t="str">
        <x:v>Sample Customer 012</x:v>
      </x:c>
      <x:c r="D802" s="2" t="str">
        <x:v>East Granger</x:v>
      </x:c>
      <x:c r="E802" s="2" t="str">
        <x:v>Mulch &amp; planting</x:v>
      </x:c>
      <x:c r="F802" s="4" t="n">
        <x:v>648.19</x:v>
      </x:c>
      <x:c r="G802" s="4" t="n">
        <x:v>153.6</x:v>
      </x:c>
      <x:c r="H802" s="4" t="n">
        <x:v>115.65</x:v>
      </x:c>
      <x:c r="I802" s="4" t="n">
        <x:v>8.12</x:v>
      </x:c>
      <x:c r="J802" s="7" t="n">
        <x:v>6.4</x:v>
      </x:c>
      <x:c r="K802" s="2" t="str">
        <x:v>Check</x:v>
      </x:c>
      <x:c r="L802" s="5" t="n">
        <x:f>SUM(G802:I802)</x:f>
        <x:v>277.37</x:v>
      </x:c>
      <x:c r="M802" s="5" t="n">
        <x:f>F802-L802</x:f>
        <x:v>370.82000000000005</x:v>
      </x:c>
      <x:c r="N802" s="6" t="n">
        <x:f>IF(F802=0,0,M802/F802)</x:f>
        <x:v>0.572085345346272</x:v>
      </x:c>
    </x:row>
    <x:row r="803" ht="24" customHeight="1">
      <x:c r="A803" s="2" t="str">
        <x:v>MG-2025-0867</x:v>
      </x:c>
      <x:c r="B803" s="3" t="n">
        <x:v>45902.5</x:v>
      </x:c>
      <x:c r="C803" s="2" t="str">
        <x:v>Sample Customer 073</x:v>
      </x:c>
      <x:c r="D803" s="2" t="str">
        <x:v>West Granger</x:v>
      </x:c>
      <x:c r="E803" s="2" t="str">
        <x:v>Seasonal cleanup</x:v>
      </x:c>
      <x:c r="F803" s="4" t="n">
        <x:v>251.85</x:v>
      </x:c>
      <x:c r="G803" s="4" t="n">
        <x:v>62.4</x:v>
      </x:c>
      <x:c r="H803" s="4" t="n">
        <x:v>8.88</x:v>
      </x:c>
      <x:c r="I803" s="4" t="n">
        <x:v>8.54</x:v>
      </x:c>
      <x:c r="J803" s="7" t="n">
        <x:v>2.6</x:v>
      </x:c>
      <x:c r="K803" s="2" t="str">
        <x:v>Bank transfer</x:v>
      </x:c>
      <x:c r="L803" s="5" t="n">
        <x:f>SUM(G803:I803)</x:f>
        <x:v>79.82</x:v>
      </x:c>
      <x:c r="M803" s="5" t="n">
        <x:f>F803-L803</x:f>
        <x:v>172.03</x:v>
      </x:c>
      <x:c r="N803" s="6" t="n">
        <x:f>IF(F803=0,0,M803/F803)</x:f>
        <x:v>0.6830653166567402</x:v>
      </x:c>
    </x:row>
    <x:row r="804" ht="24" customHeight="1">
      <x:c r="A804" s="2" t="str">
        <x:v>MG-2025-0891</x:v>
      </x:c>
      <x:c r="B804" s="3" t="n">
        <x:v>45902.5</x:v>
      </x:c>
      <x:c r="C804" s="2" t="str">
        <x:v>Sample Customer 060</x:v>
      </x:c>
      <x:c r="D804" s="2" t="str">
        <x:v>North Granger</x:v>
      </x:c>
      <x:c r="E804" s="2" t="str">
        <x:v>Lawn care</x:v>
      </x:c>
      <x:c r="F804" s="4" t="n">
        <x:v>56.42</x:v>
      </x:c>
      <x:c r="G804" s="4" t="n">
        <x:v>33.6</x:v>
      </x:c>
      <x:c r="H804" s="4" t="n">
        <x:v>2.72</x:v>
      </x:c>
      <x:c r="I804" s="4" t="n">
        <x:v>8.57</x:v>
      </x:c>
      <x:c r="J804" s="7" t="n">
        <x:v>1.4</x:v>
      </x:c>
      <x:c r="K804" s="2" t="str">
        <x:v>Card</x:v>
      </x:c>
      <x:c r="L804" s="5" t="n">
        <x:f>SUM(G804:I804)</x:f>
        <x:v>44.89</x:v>
      </x:c>
      <x:c r="M804" s="5" t="n">
        <x:f>F804-L804</x:f>
        <x:v>11.530000000000001</x:v>
      </x:c>
      <x:c r="N804" s="6" t="n">
        <x:f>IF(F804=0,0,M804/F804)</x:f>
        <x:v>0.2043601559730592</x:v>
      </x:c>
    </x:row>
    <x:row r="805" ht="24" customHeight="1">
      <x:c r="A805" s="2" t="str">
        <x:v>MG-2025-0807</x:v>
      </x:c>
      <x:c r="B805" s="3" t="n">
        <x:v>45903.5</x:v>
      </x:c>
      <x:c r="C805" s="2" t="str">
        <x:v>Sample Customer 059</x:v>
      </x:c>
      <x:c r="D805" s="2" t="str">
        <x:v>Central Granger</x:v>
      </x:c>
      <x:c r="E805" s="2" t="str">
        <x:v>Mulch &amp; planting</x:v>
      </x:c>
      <x:c r="F805" s="4" t="n">
        <x:v>802.82</x:v>
      </x:c>
      <x:c r="G805" s="4" t="n">
        <x:v>158.4</x:v>
      </x:c>
      <x:c r="H805" s="4" t="n">
        <x:v>157.62</x:v>
      </x:c>
      <x:c r="I805" s="4" t="n">
        <x:v>5.33</x:v>
      </x:c>
      <x:c r="J805" s="7" t="n">
        <x:v>6.6</x:v>
      </x:c>
      <x:c r="K805" s="2" t="str">
        <x:v>Card</x:v>
      </x:c>
      <x:c r="L805" s="5" t="n">
        <x:f>SUM(G805:I805)</x:f>
        <x:v>321.34999999999997</x:v>
      </x:c>
      <x:c r="M805" s="5" t="n">
        <x:f>F805-L805</x:f>
        <x:v>481.4700000000001</x:v>
      </x:c>
      <x:c r="N805" s="6" t="n">
        <x:f>IF(F805=0,0,M805/F805)</x:f>
        <x:v>0.599723474751501</x:v>
      </x:c>
    </x:row>
    <x:row r="806" ht="24" customHeight="1">
      <x:c r="A806" s="2" t="str">
        <x:v>MG-2025-0834</x:v>
      </x:c>
      <x:c r="B806" s="3" t="n">
        <x:v>45903.5</x:v>
      </x:c>
      <x:c r="C806" s="2" t="str">
        <x:v>Sample Customer 089</x:v>
      </x:c>
      <x:c r="D806" s="2" t="str">
        <x:v>Central Granger</x:v>
      </x:c>
      <x:c r="E806" s="2" t="str">
        <x:v>Landscape installation</x:v>
      </x:c>
      <x:c r="F806" s="4" t="n">
        <x:v>1848.7</x:v>
      </x:c>
      <x:c r="G806" s="4" t="n">
        <x:v>240</x:v>
      </x:c>
      <x:c r="H806" s="4" t="n">
        <x:v>255.96</x:v>
      </x:c>
      <x:c r="I806" s="4" t="n">
        <x:v>9.48</x:v>
      </x:c>
      <x:c r="J806" s="7" t="n">
        <x:v>10</x:v>
      </x:c>
      <x:c r="K806" s="2" t="str">
        <x:v>Card</x:v>
      </x:c>
      <x:c r="L806" s="5" t="n">
        <x:f>SUM(G806:I806)</x:f>
        <x:v>505.44000000000005</x:v>
      </x:c>
      <x:c r="M806" s="5" t="n">
        <x:f>F806-L806</x:f>
        <x:v>1343.26</x:v>
      </x:c>
      <x:c r="N806" s="6" t="n">
        <x:f>IF(F806=0,0,M806/F806)</x:f>
        <x:v>0.7265970682100935</x:v>
      </x:c>
    </x:row>
    <x:row r="807" ht="24" customHeight="1">
      <x:c r="A807" s="2" t="str">
        <x:v>MG-2025-0845</x:v>
      </x:c>
      <x:c r="B807" s="3" t="n">
        <x:v>45903.5</x:v>
      </x:c>
      <x:c r="C807" s="2" t="str">
        <x:v>Sample Customer 025</x:v>
      </x:c>
      <x:c r="D807" s="2" t="str">
        <x:v>Mishawaka area</x:v>
      </x:c>
      <x:c r="E807" s="2" t="str">
        <x:v>Seasonal cleanup</x:v>
      </x:c>
      <x:c r="F807" s="4" t="n">
        <x:v>298.39</x:v>
      </x:c>
      <x:c r="G807" s="4" t="n">
        <x:v>57.6</x:v>
      </x:c>
      <x:c r="H807" s="4" t="n">
        <x:v>16.69</x:v>
      </x:c>
      <x:c r="I807" s="4" t="n">
        <x:v>5.88</x:v>
      </x:c>
      <x:c r="J807" s="7" t="n">
        <x:v>2.4</x:v>
      </x:c>
      <x:c r="K807" s="2" t="str">
        <x:v>Card</x:v>
      </x:c>
      <x:c r="L807" s="5" t="n">
        <x:f>SUM(G807:I807)</x:f>
        <x:v>80.17</x:v>
      </x:c>
      <x:c r="M807" s="5" t="n">
        <x:f>F807-L807</x:f>
        <x:v>218.21999999999997</x:v>
      </x:c>
      <x:c r="N807" s="6" t="n">
        <x:f>IF(F807=0,0,M807/F807)</x:f>
        <x:v>0.7313247762994738</x:v>
      </x:c>
    </x:row>
    <x:row r="808" ht="24" customHeight="1">
      <x:c r="A808" s="2" t="str">
        <x:v>MG-2025-0865</x:v>
      </x:c>
      <x:c r="B808" s="3" t="n">
        <x:v>45903.5</x:v>
      </x:c>
      <x:c r="C808" s="2" t="str">
        <x:v>Sample Customer 077</x:v>
      </x:c>
      <x:c r="D808" s="2" t="str">
        <x:v>Mishawaka area</x:v>
      </x:c>
      <x:c r="E808" s="2" t="str">
        <x:v>Lawn care</x:v>
      </x:c>
      <x:c r="F808" s="4" t="n">
        <x:v>58.75</x:v>
      </x:c>
      <x:c r="G808" s="4" t="n">
        <x:v>28.8</x:v>
      </x:c>
      <x:c r="H808" s="4" t="n">
        <x:v>3.21</x:v>
      </x:c>
      <x:c r="I808" s="4" t="n">
        <x:v>12.87</x:v>
      </x:c>
      <x:c r="J808" s="7" t="n">
        <x:v>1.2</x:v>
      </x:c>
      <x:c r="K808" s="2" t="str">
        <x:v>Check</x:v>
      </x:c>
      <x:c r="L808" s="5" t="n">
        <x:f>SUM(G808:I808)</x:f>
        <x:v>44.879999999999995</x:v>
      </x:c>
      <x:c r="M808" s="5" t="n">
        <x:f>F808-L808</x:f>
        <x:v>13.870000000000005</x:v>
      </x:c>
      <x:c r="N808" s="6" t="n">
        <x:f>IF(F808=0,0,M808/F808)</x:f>
        <x:v>0.2360851063829788</x:v>
      </x:c>
    </x:row>
    <x:row r="809" ht="24" customHeight="1">
      <x:c r="A809" s="2" t="str">
        <x:v>MG-2025-0870</x:v>
      </x:c>
      <x:c r="B809" s="3" t="n">
        <x:v>45903.5</x:v>
      </x:c>
      <x:c r="C809" s="2" t="str">
        <x:v>Sample Customer 063</x:v>
      </x:c>
      <x:c r="D809" s="2" t="str">
        <x:v>East Granger</x:v>
      </x:c>
      <x:c r="E809" s="2" t="str">
        <x:v>Mulch &amp; planting</x:v>
      </x:c>
      <x:c r="F809" s="4" t="n">
        <x:v>729.56</x:v>
      </x:c>
      <x:c r="G809" s="4" t="n">
        <x:v>110.4</x:v>
      </x:c>
      <x:c r="H809" s="4" t="n">
        <x:v>145.48</x:v>
      </x:c>
      <x:c r="I809" s="4" t="n">
        <x:v>7.93</x:v>
      </x:c>
      <x:c r="J809" s="7" t="n">
        <x:v>4.6</x:v>
      </x:c>
      <x:c r="K809" s="2" t="str">
        <x:v>Check</x:v>
      </x:c>
      <x:c r="L809" s="5" t="n">
        <x:f>SUM(G809:I809)</x:f>
        <x:v>263.81</x:v>
      </x:c>
      <x:c r="M809" s="5" t="n">
        <x:f>F809-L809</x:f>
        <x:v>465.74999999999994</x:v>
      </x:c>
      <x:c r="N809" s="6" t="n">
        <x:f>IF(F809=0,0,M809/F809)</x:f>
        <x:v>0.6383984867591425</x:v>
      </x:c>
    </x:row>
    <x:row r="810" ht="24" customHeight="1">
      <x:c r="A810" s="2" t="str">
        <x:v>MG-2025-0811</x:v>
      </x:c>
      <x:c r="B810" s="3" t="n">
        <x:v>45904.5</x:v>
      </x:c>
      <x:c r="C810" s="2" t="str">
        <x:v>Sample Customer 103</x:v>
      </x:c>
      <x:c r="D810" s="2" t="str">
        <x:v>South Granger</x:v>
      </x:c>
      <x:c r="E810" s="2" t="str">
        <x:v>Lawn care</x:v>
      </x:c>
      <x:c r="F810" s="4" t="n">
        <x:v>62.96</x:v>
      </x:c>
      <x:c r="G810" s="4" t="n">
        <x:v>33.6</x:v>
      </x:c>
      <x:c r="H810" s="4" t="n">
        <x:v>3.12</x:v>
      </x:c>
      <x:c r="I810" s="4" t="n">
        <x:v>7.02</x:v>
      </x:c>
      <x:c r="J810" s="7" t="n">
        <x:v>1.4</x:v>
      </x:c>
      <x:c r="K810" s="2" t="str">
        <x:v>Check</x:v>
      </x:c>
      <x:c r="L810" s="5" t="n">
        <x:f>SUM(G810:I810)</x:f>
        <x:v>43.739999999999995</x:v>
      </x:c>
      <x:c r="M810" s="5" t="n">
        <x:f>F810-L810</x:f>
        <x:v>19.220000000000006</x:v>
      </x:c>
      <x:c r="N810" s="6" t="n">
        <x:f>IF(F810=0,0,M810/F810)</x:f>
        <x:v>0.3052731893265566</x:v>
      </x:c>
    </x:row>
    <x:row r="811" ht="24" customHeight="1">
      <x:c r="A811" s="2" t="str">
        <x:v>MG-2025-0818</x:v>
      </x:c>
      <x:c r="B811" s="3" t="n">
        <x:v>45904.5</x:v>
      </x:c>
      <x:c r="C811" s="2" t="str">
        <x:v>Sample Customer 012</x:v>
      </x:c>
      <x:c r="D811" s="2" t="str">
        <x:v>East Granger</x:v>
      </x:c>
      <x:c r="E811" s="2" t="str">
        <x:v>Landscape installation</x:v>
      </x:c>
      <x:c r="F811" s="4" t="n">
        <x:v>1727.37</x:v>
      </x:c>
      <x:c r="G811" s="4" t="n">
        <x:v>280.8</x:v>
      </x:c>
      <x:c r="H811" s="4" t="n">
        <x:v>173.76</x:v>
      </x:c>
      <x:c r="I811" s="4" t="n">
        <x:v>5.36</x:v>
      </x:c>
      <x:c r="J811" s="7" t="n">
        <x:v>11.7</x:v>
      </x:c>
      <x:c r="K811" s="2" t="str">
        <x:v>Check</x:v>
      </x:c>
      <x:c r="L811" s="5" t="n">
        <x:f>SUM(G811:I811)</x:f>
        <x:v>459.92</x:v>
      </x:c>
      <x:c r="M811" s="5" t="n">
        <x:f>F811-L811</x:f>
        <x:v>1267.4499999999998</x:v>
      </x:c>
      <x:c r="N811" s="6" t="n">
        <x:f>IF(F811=0,0,M811/F811)</x:f>
        <x:v>0.733745520646995</x:v>
      </x:c>
    </x:row>
    <x:row r="812" ht="24" customHeight="1">
      <x:c r="A812" s="2" t="str">
        <x:v>MG-2025-0824</x:v>
      </x:c>
      <x:c r="B812" s="3" t="n">
        <x:v>45904.5</x:v>
      </x:c>
      <x:c r="C812" s="2" t="str">
        <x:v>Sample Customer 054</x:v>
      </x:c>
      <x:c r="D812" s="2" t="str">
        <x:v>Mishawaka area</x:v>
      </x:c>
      <x:c r="E812" s="2" t="str">
        <x:v>Lawn care</x:v>
      </x:c>
      <x:c r="F812" s="4" t="n">
        <x:v>74</x:v>
      </x:c>
      <x:c r="G812" s="4" t="n">
        <x:v>26.4</x:v>
      </x:c>
      <x:c r="H812" s="4" t="n">
        <x:v>3.79</x:v>
      </x:c>
      <x:c r="I812" s="4" t="n">
        <x:v>6.26</x:v>
      </x:c>
      <x:c r="J812" s="7" t="n">
        <x:v>1.1</x:v>
      </x:c>
      <x:c r="K812" s="2" t="str">
        <x:v>Card</x:v>
      </x:c>
      <x:c r="L812" s="5" t="n">
        <x:f>SUM(G812:I812)</x:f>
        <x:v>36.449999999999996</x:v>
      </x:c>
      <x:c r="M812" s="5" t="n">
        <x:f>F812-L812</x:f>
        <x:v>37.550000000000004</x:v>
      </x:c>
      <x:c r="N812" s="6" t="n">
        <x:f>IF(F812=0,0,M812/F812)</x:f>
        <x:v>0.5074324324324325</x:v>
      </x:c>
    </x:row>
    <x:row r="813" ht="24" customHeight="1">
      <x:c r="A813" s="2" t="str">
        <x:v>MG-2025-0889</x:v>
      </x:c>
      <x:c r="B813" s="3" t="n">
        <x:v>45904.5</x:v>
      </x:c>
      <x:c r="C813" s="2" t="str">
        <x:v>Sample Customer 118</x:v>
      </x:c>
      <x:c r="D813" s="2" t="str">
        <x:v>East Granger</x:v>
      </x:c>
      <x:c r="E813" s="2" t="str">
        <x:v>Lawn care</x:v>
      </x:c>
      <x:c r="F813" s="4" t="n">
        <x:v>75</x:v>
      </x:c>
      <x:c r="G813" s="4" t="n">
        <x:v>26.4</x:v>
      </x:c>
      <x:c r="H813" s="4" t="n">
        <x:v>3.27</x:v>
      </x:c>
      <x:c r="I813" s="4" t="n">
        <x:v>7.4</x:v>
      </x:c>
      <x:c r="J813" s="7" t="n">
        <x:v>1.1</x:v>
      </x:c>
      <x:c r="K813" s="2" t="str">
        <x:v>Card</x:v>
      </x:c>
      <x:c r="L813" s="5" t="n">
        <x:f>SUM(G813:I813)</x:f>
        <x:v>37.07</x:v>
      </x:c>
      <x:c r="M813" s="5" t="n">
        <x:f>F813-L813</x:f>
        <x:v>37.93</x:v>
      </x:c>
      <x:c r="N813" s="6" t="n">
        <x:f>IF(F813=0,0,M813/F813)</x:f>
        <x:v>0.5057333333333334</x:v>
      </x:c>
    </x:row>
    <x:row r="814" ht="24" customHeight="1">
      <x:c r="A814" s="2" t="str">
        <x:v>MG-2025-0797</x:v>
      </x:c>
      <x:c r="B814" s="3" t="n">
        <x:v>45905.5</x:v>
      </x:c>
      <x:c r="C814" s="2" t="str">
        <x:v>Sample Customer 005</x:v>
      </x:c>
      <x:c r="D814" s="2" t="str">
        <x:v>South Granger</x:v>
      </x:c>
      <x:c r="E814" s="2" t="str">
        <x:v>Lawn care</x:v>
      </x:c>
      <x:c r="F814" s="4" t="n">
        <x:v>70.57</x:v>
      </x:c>
      <x:c r="G814" s="4" t="n">
        <x:v>24</x:v>
      </x:c>
      <x:c r="H814" s="4" t="n">
        <x:v>2.67</x:v>
      </x:c>
      <x:c r="I814" s="4" t="n">
        <x:v>11.97</x:v>
      </x:c>
      <x:c r="J814" s="7" t="n">
        <x:v>1</x:v>
      </x:c>
      <x:c r="K814" s="2" t="str">
        <x:v>Check</x:v>
      </x:c>
      <x:c r="L814" s="5" t="n">
        <x:f>SUM(G814:I814)</x:f>
        <x:v>38.64</x:v>
      </x:c>
      <x:c r="M814" s="5" t="n">
        <x:f>F814-L814</x:f>
        <x:v>31.929999999999993</x:v>
      </x:c>
      <x:c r="N814" s="6" t="n">
        <x:f>IF(F814=0,0,M814/F814)</x:f>
        <x:v>0.45245855179254635</x:v>
      </x:c>
    </x:row>
    <x:row r="815" ht="24" customHeight="1">
      <x:c r="A815" s="2" t="str">
        <x:v>MG-2025-0827</x:v>
      </x:c>
      <x:c r="B815" s="3" t="n">
        <x:v>45905.5</x:v>
      </x:c>
      <x:c r="C815" s="2" t="str">
        <x:v>Sample Customer 046</x:v>
      </x:c>
      <x:c r="D815" s="2" t="str">
        <x:v>Central Granger</x:v>
      </x:c>
      <x:c r="E815" s="2" t="str">
        <x:v>Mulch &amp; planting</x:v>
      </x:c>
      <x:c r="F815" s="4" t="n">
        <x:v>585.72</x:v>
      </x:c>
      <x:c r="G815" s="4" t="n">
        <x:v>120</x:v>
      </x:c>
      <x:c r="H815" s="4" t="n">
        <x:v>111.28</x:v>
      </x:c>
      <x:c r="I815" s="4" t="n">
        <x:v>3.6</x:v>
      </x:c>
      <x:c r="J815" s="7" t="n">
        <x:v>5</x:v>
      </x:c>
      <x:c r="K815" s="2" t="str">
        <x:v>Card</x:v>
      </x:c>
      <x:c r="L815" s="5" t="n">
        <x:f>SUM(G815:I815)</x:f>
        <x:v>234.88</x:v>
      </x:c>
      <x:c r="M815" s="5" t="n">
        <x:f>F815-L815</x:f>
        <x:v>350.84000000000003</x:v>
      </x:c>
      <x:c r="N815" s="6" t="n">
        <x:f>IF(F815=0,0,M815/F815)</x:f>
        <x:v>0.5989892781533839</x:v>
      </x:c>
    </x:row>
    <x:row r="816" ht="24" customHeight="1">
      <x:c r="A816" s="2" t="str">
        <x:v>MG-2025-0868</x:v>
      </x:c>
      <x:c r="B816" s="3" t="n">
        <x:v>45905.5</x:v>
      </x:c>
      <x:c r="C816" s="2" t="str">
        <x:v>Sample Customer 107</x:v>
      </x:c>
      <x:c r="D816" s="2" t="str">
        <x:v>Central Granger</x:v>
      </x:c>
      <x:c r="E816" s="2" t="str">
        <x:v>Lawn care</x:v>
      </x:c>
      <x:c r="F816" s="4" t="n">
        <x:v>68.06</x:v>
      </x:c>
      <x:c r="G816" s="4" t="n">
        <x:v>33.6</x:v>
      </x:c>
      <x:c r="H816" s="4" t="n">
        <x:v>1.97</x:v>
      </x:c>
      <x:c r="I816" s="4" t="n">
        <x:v>10.91</x:v>
      </x:c>
      <x:c r="J816" s="7" t="n">
        <x:v>1.4</x:v>
      </x:c>
      <x:c r="K816" s="2" t="str">
        <x:v>Bank transfer</x:v>
      </x:c>
      <x:c r="L816" s="5" t="n">
        <x:f>SUM(G816:I816)</x:f>
        <x:v>46.480000000000004</x:v>
      </x:c>
      <x:c r="M816" s="5" t="n">
        <x:f>F816-L816</x:f>
        <x:v>21.58</x:v>
      </x:c>
      <x:c r="N816" s="6" t="n">
        <x:f>IF(F816=0,0,M816/F816)</x:f>
        <x:v>0.31707317073170727</x:v>
      </x:c>
    </x:row>
    <x:row r="817" ht="24" customHeight="1">
      <x:c r="A817" s="2" t="str">
        <x:v>MG-2025-0876</x:v>
      </x:c>
      <x:c r="B817" s="3" t="n">
        <x:v>45905.5</x:v>
      </x:c>
      <x:c r="C817" s="2" t="str">
        <x:v>Sample Customer 088</x:v>
      </x:c>
      <x:c r="D817" s="2" t="str">
        <x:v>East Granger</x:v>
      </x:c>
      <x:c r="E817" s="2" t="str">
        <x:v>Landscape installation</x:v>
      </x:c>
      <x:c r="F817" s="4" t="n">
        <x:v>1422.83</x:v>
      </x:c>
      <x:c r="G817" s="4" t="n">
        <x:v>316.8</x:v>
      </x:c>
      <x:c r="H817" s="4" t="n">
        <x:v>207.32</x:v>
      </x:c>
      <x:c r="I817" s="4" t="n">
        <x:v>4.44</x:v>
      </x:c>
      <x:c r="J817" s="7" t="n">
        <x:v>13.2</x:v>
      </x:c>
      <x:c r="K817" s="2" t="str">
        <x:v>Check</x:v>
      </x:c>
      <x:c r="L817" s="5" t="n">
        <x:f>SUM(G817:I817)</x:f>
        <x:v>528.5600000000001</x:v>
      </x:c>
      <x:c r="M817" s="5" t="n">
        <x:f>F817-L817</x:f>
        <x:v>894.2699999999999</x:v>
      </x:c>
      <x:c r="N817" s="6" t="n">
        <x:f>IF(F817=0,0,M817/F817)</x:f>
        <x:v>0.6285150017922028</x:v>
      </x:c>
    </x:row>
    <x:row r="818" ht="24" customHeight="1">
      <x:c r="A818" s="2" t="str">
        <x:v>MG-2025-0877</x:v>
      </x:c>
      <x:c r="B818" s="3" t="n">
        <x:v>45905.5</x:v>
      </x:c>
      <x:c r="C818" s="2" t="str">
        <x:v>Sample Customer 037</x:v>
      </x:c>
      <x:c r="D818" s="2" t="str">
        <x:v>West Granger</x:v>
      </x:c>
      <x:c r="E818" s="2" t="str">
        <x:v>Lawn care</x:v>
      </x:c>
      <x:c r="F818" s="4" t="n">
        <x:v>67.76</x:v>
      </x:c>
      <x:c r="G818" s="4" t="n">
        <x:v>26.4</x:v>
      </x:c>
      <x:c r="H818" s="4" t="n">
        <x:v>3.82</x:v>
      </x:c>
      <x:c r="I818" s="4" t="n">
        <x:v>4.02</x:v>
      </x:c>
      <x:c r="J818" s="7" t="n">
        <x:v>1.1</x:v>
      </x:c>
      <x:c r="K818" s="2" t="str">
        <x:v>Check</x:v>
      </x:c>
      <x:c r="L818" s="5" t="n">
        <x:f>SUM(G818:I818)</x:f>
        <x:v>34.239999999999995</x:v>
      </x:c>
      <x:c r="M818" s="5" t="n">
        <x:f>F818-L818</x:f>
        <x:v>33.52000000000001</x:v>
      </x:c>
      <x:c r="N818" s="6" t="n">
        <x:f>IF(F818=0,0,M818/F818)</x:f>
        <x:v>0.4946871310507675</x:v>
      </x:c>
    </x:row>
    <x:row r="819" ht="24" customHeight="1">
      <x:c r="A819" s="2" t="str">
        <x:v>MG-2025-0881</x:v>
      </x:c>
      <x:c r="B819" s="3" t="n">
        <x:v>45905.5</x:v>
      </x:c>
      <x:c r="C819" s="2" t="str">
        <x:v>Sample Customer 098</x:v>
      </x:c>
      <x:c r="D819" s="2" t="str">
        <x:v>East Granger</x:v>
      </x:c>
      <x:c r="E819" s="2" t="str">
        <x:v>Mulch &amp; planting</x:v>
      </x:c>
      <x:c r="F819" s="4" t="n">
        <x:v>575.97</x:v>
      </x:c>
      <x:c r="G819" s="4" t="n">
        <x:v>136.8</x:v>
      </x:c>
      <x:c r="H819" s="4" t="n">
        <x:v>113.34</x:v>
      </x:c>
      <x:c r="I819" s="4" t="n">
        <x:v>4.19</x:v>
      </x:c>
      <x:c r="J819" s="7" t="n">
        <x:v>5.7</x:v>
      </x:c>
      <x:c r="K819" s="2" t="str">
        <x:v>Check</x:v>
      </x:c>
      <x:c r="L819" s="5" t="n">
        <x:f>SUM(G819:I819)</x:f>
        <x:v>254.33</x:v>
      </x:c>
      <x:c r="M819" s="5" t="n">
        <x:f>F819-L819</x:f>
        <x:v>321.64</x:v>
      </x:c>
      <x:c r="N819" s="6" t="n">
        <x:f>IF(F819=0,0,M819/F819)</x:f>
        <x:v>0.5584318627706304</x:v>
      </x:c>
    </x:row>
    <x:row r="820" ht="24" customHeight="1">
      <x:c r="A820" s="2" t="str">
        <x:v>MG-2025-0898</x:v>
      </x:c>
      <x:c r="B820" s="3" t="n">
        <x:v>45905.5</x:v>
      </x:c>
      <x:c r="C820" s="2" t="str">
        <x:v>Sample Customer 052</x:v>
      </x:c>
      <x:c r="D820" s="2" t="str">
        <x:v>Central Granger</x:v>
      </x:c>
      <x:c r="E820" s="2" t="str">
        <x:v>Lawn care</x:v>
      </x:c>
      <x:c r="F820" s="4" t="n">
        <x:v>73.67</x:v>
      </x:c>
      <x:c r="G820" s="4" t="n">
        <x:v>36</x:v>
      </x:c>
      <x:c r="H820" s="4" t="n">
        <x:v>4.38</x:v>
      </x:c>
      <x:c r="I820" s="4" t="n">
        <x:v>8.11</x:v>
      </x:c>
      <x:c r="J820" s="7" t="n">
        <x:v>1.5</x:v>
      </x:c>
      <x:c r="K820" s="2" t="str">
        <x:v>Bank transfer</x:v>
      </x:c>
      <x:c r="L820" s="5" t="n">
        <x:f>SUM(G820:I820)</x:f>
        <x:v>48.49</x:v>
      </x:c>
      <x:c r="M820" s="5" t="n">
        <x:f>F820-L820</x:f>
        <x:v>25.18</x:v>
      </x:c>
      <x:c r="N820" s="6" t="n">
        <x:f>IF(F820=0,0,M820/F820)</x:f>
        <x:v>0.34179448893715214</x:v>
      </x:c>
    </x:row>
    <x:row r="821" ht="24" customHeight="1">
      <x:c r="A821" s="2" t="str">
        <x:v>MG-2025-0900</x:v>
      </x:c>
      <x:c r="B821" s="3" t="n">
        <x:v>45905.5</x:v>
      </x:c>
      <x:c r="C821" s="2" t="str">
        <x:v>Sample Customer 107</x:v>
      </x:c>
      <x:c r="D821" s="2" t="str">
        <x:v>Central Granger</x:v>
      </x:c>
      <x:c r="E821" s="2" t="str">
        <x:v>Lawn care</x:v>
      </x:c>
      <x:c r="F821" s="4" t="n">
        <x:v>74.04</x:v>
      </x:c>
      <x:c r="G821" s="4" t="n">
        <x:v>36</x:v>
      </x:c>
      <x:c r="H821" s="4" t="n">
        <x:v>2.61</x:v>
      </x:c>
      <x:c r="I821" s="4" t="n">
        <x:v>9.79</x:v>
      </x:c>
      <x:c r="J821" s="7" t="n">
        <x:v>1.5</x:v>
      </x:c>
      <x:c r="K821" s="2" t="str">
        <x:v>Bank transfer</x:v>
      </x:c>
      <x:c r="L821" s="5" t="n">
        <x:f>SUM(G821:I821)</x:f>
        <x:v>48.4</x:v>
      </x:c>
      <x:c r="M821" s="5" t="n">
        <x:f>F821-L821</x:f>
        <x:v>25.640000000000008</x:v>
      </x:c>
      <x:c r="N821" s="6" t="n">
        <x:f>IF(F821=0,0,M821/F821)</x:f>
        <x:v>0.34629929767693146</x:v>
      </x:c>
    </x:row>
    <x:row r="822" ht="24" customHeight="1">
      <x:c r="A822" s="2" t="str">
        <x:v>MG-2025-0812</x:v>
      </x:c>
      <x:c r="B822" s="3" t="n">
        <x:v>45906.5</x:v>
      </x:c>
      <x:c r="C822" s="2" t="str">
        <x:v>Sample Customer 074</x:v>
      </x:c>
      <x:c r="D822" s="2" t="str">
        <x:v>North Granger</x:v>
      </x:c>
      <x:c r="E822" s="2" t="str">
        <x:v>Lawn care</x:v>
      </x:c>
      <x:c r="F822" s="4" t="n">
        <x:v>62.45</x:v>
      </x:c>
      <x:c r="G822" s="4" t="n">
        <x:v>36</x:v>
      </x:c>
      <x:c r="H822" s="4" t="n">
        <x:v>1.78</x:v>
      </x:c>
      <x:c r="I822" s="4" t="n">
        <x:v>3.46</x:v>
      </x:c>
      <x:c r="J822" s="7" t="n">
        <x:v>1.5</x:v>
      </x:c>
      <x:c r="K822" s="2" t="str">
        <x:v>Bank transfer</x:v>
      </x:c>
      <x:c r="L822" s="5" t="n">
        <x:f>SUM(G822:I822)</x:f>
        <x:v>41.24</x:v>
      </x:c>
      <x:c r="M822" s="5" t="n">
        <x:f>F822-L822</x:f>
        <x:v>21.21</x:v>
      </x:c>
      <x:c r="N822" s="6" t="n">
        <x:f>IF(F822=0,0,M822/F822)</x:f>
        <x:v>0.33963170536429144</x:v>
      </x:c>
    </x:row>
    <x:row r="823" ht="24" customHeight="1">
      <x:c r="A823" s="2" t="str">
        <x:v>MG-2025-0814</x:v>
      </x:c>
      <x:c r="B823" s="3" t="n">
        <x:v>45906.5</x:v>
      </x:c>
      <x:c r="C823" s="2" t="str">
        <x:v>Sample Customer 119</x:v>
      </x:c>
      <x:c r="D823" s="2" t="str">
        <x:v>East Granger</x:v>
      </x:c>
      <x:c r="E823" s="2" t="str">
        <x:v>Lawn care</x:v>
      </x:c>
      <x:c r="F823" s="4" t="n">
        <x:v>56.33</x:v>
      </x:c>
      <x:c r="G823" s="4" t="n">
        <x:v>33.6</x:v>
      </x:c>
      <x:c r="H823" s="4" t="n">
        <x:v>2.55</x:v>
      </x:c>
      <x:c r="I823" s="4" t="n">
        <x:v>6.76</x:v>
      </x:c>
      <x:c r="J823" s="7" t="n">
        <x:v>1.4</x:v>
      </x:c>
      <x:c r="K823" s="2" t="str">
        <x:v>Card</x:v>
      </x:c>
      <x:c r="L823" s="5" t="n">
        <x:f>SUM(G823:I823)</x:f>
        <x:v>42.91</x:v>
      </x:c>
      <x:c r="M823" s="5" t="n">
        <x:f>F823-L823</x:f>
        <x:v>13.420000000000002</x:v>
      </x:c>
      <x:c r="N823" s="6" t="n">
        <x:f>IF(F823=0,0,M823/F823)</x:f>
        <x:v>0.2382389490502397</x:v>
      </x:c>
    </x:row>
    <x:row r="824" ht="24" customHeight="1">
      <x:c r="A824" s="2" t="str">
        <x:v>MG-2025-0822</x:v>
      </x:c>
      <x:c r="B824" s="3" t="n">
        <x:v>45906.5</x:v>
      </x:c>
      <x:c r="C824" s="2" t="str">
        <x:v>Sample Customer 079</x:v>
      </x:c>
      <x:c r="D824" s="2" t="str">
        <x:v>Central Granger</x:v>
      </x:c>
      <x:c r="E824" s="2" t="str">
        <x:v>Seasonal cleanup</x:v>
      </x:c>
      <x:c r="F824" s="4" t="n">
        <x:v>341.97</x:v>
      </x:c>
      <x:c r="G824" s="4" t="n">
        <x:v>55.2</x:v>
      </x:c>
      <x:c r="H824" s="4" t="n">
        <x:v>16.97</x:v>
      </x:c>
      <x:c r="I824" s="4" t="n">
        <x:v>12.25</x:v>
      </x:c>
      <x:c r="J824" s="7" t="n">
        <x:v>2.3</x:v>
      </x:c>
      <x:c r="K824" s="2" t="str">
        <x:v>Card</x:v>
      </x:c>
      <x:c r="L824" s="5" t="n">
        <x:f>SUM(G824:I824)</x:f>
        <x:v>84.42</x:v>
      </x:c>
      <x:c r="M824" s="5" t="n">
        <x:f>F824-L824</x:f>
        <x:v>257.55</x:v>
      </x:c>
      <x:c r="N824" s="6" t="n">
        <x:f>IF(F824=0,0,M824/F824)</x:f>
        <x:v>0.7531362400210545</x:v>
      </x:c>
    </x:row>
    <x:row r="825" ht="24" customHeight="1">
      <x:c r="A825" s="2" t="str">
        <x:v>MG-2025-0828</x:v>
      </x:c>
      <x:c r="B825" s="3" t="n">
        <x:v>45906.5</x:v>
      </x:c>
      <x:c r="C825" s="2" t="str">
        <x:v>Sample Customer 110</x:v>
      </x:c>
      <x:c r="D825" s="2" t="str">
        <x:v>Mishawaka area</x:v>
      </x:c>
      <x:c r="E825" s="2" t="str">
        <x:v>Lawn care</x:v>
      </x:c>
      <x:c r="F825" s="4" t="n">
        <x:v>65.59</x:v>
      </x:c>
      <x:c r="G825" s="4" t="n">
        <x:v>33.6</x:v>
      </x:c>
      <x:c r="H825" s="4" t="n">
        <x:v>1.89</x:v>
      </x:c>
      <x:c r="I825" s="4" t="n">
        <x:v>5.95</x:v>
      </x:c>
      <x:c r="J825" s="7" t="n">
        <x:v>1.4</x:v>
      </x:c>
      <x:c r="K825" s="2" t="str">
        <x:v>Check</x:v>
      </x:c>
      <x:c r="L825" s="5" t="n">
        <x:f>SUM(G825:I825)</x:f>
        <x:v>41.440000000000005</x:v>
      </x:c>
      <x:c r="M825" s="5" t="n">
        <x:f>F825-L825</x:f>
        <x:v>24.15</x:v>
      </x:c>
      <x:c r="N825" s="6" t="n">
        <x:f>IF(F825=0,0,M825/F825)</x:f>
        <x:v>0.3681963713980789</x:v>
      </x:c>
    </x:row>
    <x:row r="826" ht="24" customHeight="1">
      <x:c r="A826" s="2" t="str">
        <x:v>MG-2025-0851</x:v>
      </x:c>
      <x:c r="B826" s="3" t="n">
        <x:v>45906.5</x:v>
      </x:c>
      <x:c r="C826" s="2" t="str">
        <x:v>Sample Customer 048</x:v>
      </x:c>
      <x:c r="D826" s="2" t="str">
        <x:v>Central Granger</x:v>
      </x:c>
      <x:c r="E826" s="2" t="str">
        <x:v>Mulch &amp; planting</x:v>
      </x:c>
      <x:c r="F826" s="4" t="n">
        <x:v>770.17</x:v>
      </x:c>
      <x:c r="G826" s="4" t="n">
        <x:v>112.8</x:v>
      </x:c>
      <x:c r="H826" s="4" t="n">
        <x:v>112.37</x:v>
      </x:c>
      <x:c r="I826" s="4" t="n">
        <x:v>7.56</x:v>
      </x:c>
      <x:c r="J826" s="7" t="n">
        <x:v>4.7</x:v>
      </x:c>
      <x:c r="K826" s="2" t="str">
        <x:v>Check</x:v>
      </x:c>
      <x:c r="L826" s="5" t="n">
        <x:f>SUM(G826:I826)</x:f>
        <x:v>232.73000000000002</x:v>
      </x:c>
      <x:c r="M826" s="5" t="n">
        <x:f>F826-L826</x:f>
        <x:v>537.4399999999999</x:v>
      </x:c>
      <x:c r="N826" s="6" t="n">
        <x:f>IF(F826=0,0,M826/F826)</x:f>
        <x:v>0.6978199618266097</x:v>
      </x:c>
    </x:row>
    <x:row r="827" ht="24" customHeight="1">
      <x:c r="A827" s="2" t="str">
        <x:v>MG-2025-0904</x:v>
      </x:c>
      <x:c r="B827" s="3" t="n">
        <x:v>45906.5</x:v>
      </x:c>
      <x:c r="C827" s="2" t="str">
        <x:v>Sample Customer 059</x:v>
      </x:c>
      <x:c r="D827" s="2" t="str">
        <x:v>Central Granger</x:v>
      </x:c>
      <x:c r="E827" s="2" t="str">
        <x:v>Lawn care</x:v>
      </x:c>
      <x:c r="F827" s="4" t="n">
        <x:v>57.75</x:v>
      </x:c>
      <x:c r="G827" s="4" t="n">
        <x:v>31.2</x:v>
      </x:c>
      <x:c r="H827" s="4" t="n">
        <x:v>2.96</x:v>
      </x:c>
      <x:c r="I827" s="4" t="n">
        <x:v>11.85</x:v>
      </x:c>
      <x:c r="J827" s="7" t="n">
        <x:v>1.3</x:v>
      </x:c>
      <x:c r="K827" s="2" t="str">
        <x:v>Bank transfer</x:v>
      </x:c>
      <x:c r="L827" s="5" t="n">
        <x:f>SUM(G827:I827)</x:f>
        <x:v>46.01</x:v>
      </x:c>
      <x:c r="M827" s="5" t="n">
        <x:f>F827-L827</x:f>
        <x:v>11.740000000000002</x:v>
      </x:c>
      <x:c r="N827" s="6" t="n">
        <x:f>IF(F827=0,0,M827/F827)</x:f>
        <x:v>0.20329004329004333</x:v>
      </x:c>
    </x:row>
    <x:row r="828" ht="24" customHeight="1">
      <x:c r="A828" s="2" t="str">
        <x:v>MG-2025-0826</x:v>
      </x:c>
      <x:c r="B828" s="3" t="n">
        <x:v>45907.5</x:v>
      </x:c>
      <x:c r="C828" s="2" t="str">
        <x:v>Sample Customer 019</x:v>
      </x:c>
      <x:c r="D828" s="2" t="str">
        <x:v>West Granger</x:v>
      </x:c>
      <x:c r="E828" s="2" t="str">
        <x:v>Lawn care</x:v>
      </x:c>
      <x:c r="F828" s="4" t="n">
        <x:v>71.81</x:v>
      </x:c>
      <x:c r="G828" s="4" t="n">
        <x:v>24</x:v>
      </x:c>
      <x:c r="H828" s="4" t="n">
        <x:v>2.51</x:v>
      </x:c>
      <x:c r="I828" s="4" t="n">
        <x:v>7.58</x:v>
      </x:c>
      <x:c r="J828" s="7" t="n">
        <x:v>1</x:v>
      </x:c>
      <x:c r="K828" s="2" t="str">
        <x:v>Check</x:v>
      </x:c>
      <x:c r="L828" s="5" t="n">
        <x:f>SUM(G828:I828)</x:f>
        <x:v>34.089999999999996</x:v>
      </x:c>
      <x:c r="M828" s="5" t="n">
        <x:f>F828-L828</x:f>
        <x:v>37.720000000000006</x:v>
      </x:c>
      <x:c r="N828" s="6" t="n">
        <x:f>IF(F828=0,0,M828/F828)</x:f>
        <x:v>0.5252750313326835</x:v>
      </x:c>
    </x:row>
    <x:row r="829" ht="24" customHeight="1">
      <x:c r="A829" s="2" t="str">
        <x:v>MG-2025-0887</x:v>
      </x:c>
      <x:c r="B829" s="3" t="n">
        <x:v>45907.5</x:v>
      </x:c>
      <x:c r="C829" s="2" t="str">
        <x:v>Sample Customer 079</x:v>
      </x:c>
      <x:c r="D829" s="2" t="str">
        <x:v>Central Granger</x:v>
      </x:c>
      <x:c r="E829" s="2" t="str">
        <x:v>Lawn care</x:v>
      </x:c>
      <x:c r="F829" s="4" t="n">
        <x:v>70.53</x:v>
      </x:c>
      <x:c r="G829" s="4" t="n">
        <x:v>21.6</x:v>
      </x:c>
      <x:c r="H829" s="4" t="n">
        <x:v>3.04</x:v>
      </x:c>
      <x:c r="I829" s="4" t="n">
        <x:v>3.14</x:v>
      </x:c>
      <x:c r="J829" s="7" t="n">
        <x:v>0.9</x:v>
      </x:c>
      <x:c r="K829" s="2" t="str">
        <x:v>Check</x:v>
      </x:c>
      <x:c r="L829" s="5" t="n">
        <x:f>SUM(G829:I829)</x:f>
        <x:v>27.78</x:v>
      </x:c>
      <x:c r="M829" s="5" t="n">
        <x:f>F829-L829</x:f>
        <x:v>42.75</x:v>
      </x:c>
      <x:c r="N829" s="6" t="n">
        <x:f>IF(F829=0,0,M829/F829)</x:f>
        <x:v>0.6061250531688643</x:v>
      </x:c>
    </x:row>
    <x:row r="830" ht="24" customHeight="1">
      <x:c r="A830" s="2" t="str">
        <x:v>MG-2025-0810</x:v>
      </x:c>
      <x:c r="B830" s="3" t="n">
        <x:v>45908.5</x:v>
      </x:c>
      <x:c r="C830" s="2" t="str">
        <x:v>Sample Customer 107</x:v>
      </x:c>
      <x:c r="D830" s="2" t="str">
        <x:v>Central Granger</x:v>
      </x:c>
      <x:c r="E830" s="2" t="str">
        <x:v>Lawn care</x:v>
      </x:c>
      <x:c r="F830" s="4" t="n">
        <x:v>78.58</x:v>
      </x:c>
      <x:c r="G830" s="4" t="n">
        <x:v>21.6</x:v>
      </x:c>
      <x:c r="H830" s="4" t="n">
        <x:v>3.13</x:v>
      </x:c>
      <x:c r="I830" s="4" t="n">
        <x:v>10.99</x:v>
      </x:c>
      <x:c r="J830" s="7" t="n">
        <x:v>0.9</x:v>
      </x:c>
      <x:c r="K830" s="2" t="str">
        <x:v>Card</x:v>
      </x:c>
      <x:c r="L830" s="5" t="n">
        <x:f>SUM(G830:I830)</x:f>
        <x:v>35.72</x:v>
      </x:c>
      <x:c r="M830" s="5" t="n">
        <x:f>F830-L830</x:f>
        <x:v>42.86</x:v>
      </x:c>
      <x:c r="N830" s="6" t="n">
        <x:f>IF(F830=0,0,M830/F830)</x:f>
        <x:v>0.54543140748282</x:v>
      </x:c>
    </x:row>
    <x:row r="831" ht="24" customHeight="1">
      <x:c r="A831" s="2" t="str">
        <x:v>MG-2025-0850</x:v>
      </x:c>
      <x:c r="B831" s="3" t="n">
        <x:v>45908.5</x:v>
      </x:c>
      <x:c r="C831" s="2" t="str">
        <x:v>Sample Customer 057</x:v>
      </x:c>
      <x:c r="D831" s="2" t="str">
        <x:v>Central Granger</x:v>
      </x:c>
      <x:c r="E831" s="2" t="str">
        <x:v>Lawn care</x:v>
      </x:c>
      <x:c r="F831" s="4" t="n">
        <x:v>70.44</x:v>
      </x:c>
      <x:c r="G831" s="4" t="n">
        <x:v>36</x:v>
      </x:c>
      <x:c r="H831" s="4" t="n">
        <x:v>2.27</x:v>
      </x:c>
      <x:c r="I831" s="4" t="n">
        <x:v>10.89</x:v>
      </x:c>
      <x:c r="J831" s="7" t="n">
        <x:v>1.5</x:v>
      </x:c>
      <x:c r="K831" s="2" t="str">
        <x:v>Bank transfer</x:v>
      </x:c>
      <x:c r="L831" s="5" t="n">
        <x:f>SUM(G831:I831)</x:f>
        <x:v>49.160000000000004</x:v>
      </x:c>
      <x:c r="M831" s="5" t="n">
        <x:f>F831-L831</x:f>
        <x:v>21.279999999999994</x:v>
      </x:c>
      <x:c r="N831" s="6" t="n">
        <x:f>IF(F831=0,0,M831/F831)</x:f>
        <x:v>0.30210107893242466</x:v>
      </x:c>
    </x:row>
    <x:row r="832" ht="24" customHeight="1">
      <x:c r="A832" s="2" t="str">
        <x:v>MG-2025-0896</x:v>
      </x:c>
      <x:c r="B832" s="3" t="n">
        <x:v>45908.5</x:v>
      </x:c>
      <x:c r="C832" s="2" t="str">
        <x:v>Sample Customer 009</x:v>
      </x:c>
      <x:c r="D832" s="2" t="str">
        <x:v>North Granger</x:v>
      </x:c>
      <x:c r="E832" s="2" t="str">
        <x:v>Lawn care</x:v>
      </x:c>
      <x:c r="F832" s="4" t="n">
        <x:v>58.47</x:v>
      </x:c>
      <x:c r="G832" s="4" t="n">
        <x:v>24</x:v>
      </x:c>
      <x:c r="H832" s="4" t="n">
        <x:v>3.14</x:v>
      </x:c>
      <x:c r="I832" s="4" t="n">
        <x:v>7.04</x:v>
      </x:c>
      <x:c r="J832" s="7" t="n">
        <x:v>1</x:v>
      </x:c>
      <x:c r="K832" s="2" t="str">
        <x:v>Bank transfer</x:v>
      </x:c>
      <x:c r="L832" s="5" t="n">
        <x:f>SUM(G832:I832)</x:f>
        <x:v>34.18</x:v>
      </x:c>
      <x:c r="M832" s="5" t="n">
        <x:f>F832-L832</x:f>
        <x:v>24.29</x:v>
      </x:c>
      <x:c r="N832" s="6" t="n">
        <x:f>IF(F832=0,0,M832/F832)</x:f>
        <x:v>0.4154267145544724</x:v>
      </x:c>
    </x:row>
    <x:row r="833" ht="24" customHeight="1">
      <x:c r="A833" s="2" t="str">
        <x:v>MG-2025-0796</x:v>
      </x:c>
      <x:c r="B833" s="3" t="n">
        <x:v>45909.5</x:v>
      </x:c>
      <x:c r="C833" s="2" t="str">
        <x:v>Sample Customer 019</x:v>
      </x:c>
      <x:c r="D833" s="2" t="str">
        <x:v>West Granger</x:v>
      </x:c>
      <x:c r="E833" s="2" t="str">
        <x:v>Lawn care</x:v>
      </x:c>
      <x:c r="F833" s="4" t="n">
        <x:v>66.02</x:v>
      </x:c>
      <x:c r="G833" s="4" t="n">
        <x:v>31.2</x:v>
      </x:c>
      <x:c r="H833" s="4" t="n">
        <x:v>1.6</x:v>
      </x:c>
      <x:c r="I833" s="4" t="n">
        <x:v>7.42</x:v>
      </x:c>
      <x:c r="J833" s="7" t="n">
        <x:v>1.3</x:v>
      </x:c>
      <x:c r="K833" s="2" t="str">
        <x:v>Card</x:v>
      </x:c>
      <x:c r="L833" s="5" t="n">
        <x:f>SUM(G833:I833)</x:f>
        <x:v>40.22</x:v>
      </x:c>
      <x:c r="M833" s="5" t="n">
        <x:f>F833-L833</x:f>
        <x:v>25.799999999999997</x:v>
      </x:c>
      <x:c r="N833" s="6" t="n">
        <x:f>IF(F833=0,0,M833/F833)</x:f>
        <x:v>0.3907906694940927</x:v>
      </x:c>
    </x:row>
    <x:row r="834" ht="24" customHeight="1">
      <x:c r="A834" s="2" t="str">
        <x:v>MG-2025-0816</x:v>
      </x:c>
      <x:c r="B834" s="3" t="n">
        <x:v>45909.5</x:v>
      </x:c>
      <x:c r="C834" s="2" t="str">
        <x:v>Sample Customer 054</x:v>
      </x:c>
      <x:c r="D834" s="2" t="str">
        <x:v>Mishawaka area</x:v>
      </x:c>
      <x:c r="E834" s="2" t="str">
        <x:v>Landscape installation</x:v>
      </x:c>
      <x:c r="F834" s="4" t="n">
        <x:v>1734.37</x:v>
      </x:c>
      <x:c r="G834" s="4" t="n">
        <x:v>304.8</x:v>
      </x:c>
      <x:c r="H834" s="4" t="n">
        <x:v>202.05</x:v>
      </x:c>
      <x:c r="I834" s="4" t="n">
        <x:v>4.43</x:v>
      </x:c>
      <x:c r="J834" s="7" t="n">
        <x:v>12.7</x:v>
      </x:c>
      <x:c r="K834" s="2" t="str">
        <x:v>Check</x:v>
      </x:c>
      <x:c r="L834" s="5" t="n">
        <x:f>SUM(G834:I834)</x:f>
        <x:v>511.28000000000003</x:v>
      </x:c>
      <x:c r="M834" s="5" t="n">
        <x:f>F834-L834</x:f>
        <x:v>1223.09</x:v>
      </x:c>
      <x:c r="N834" s="6" t="n">
        <x:f>IF(F834=0,0,M834/F834)</x:f>
        <x:v>0.7052070780744593</x:v>
      </x:c>
    </x:row>
    <x:row r="835" ht="24" customHeight="1">
      <x:c r="A835" s="2" t="str">
        <x:v>MG-2025-0821</x:v>
      </x:c>
      <x:c r="B835" s="3" t="n">
        <x:v>45909.5</x:v>
      </x:c>
      <x:c r="C835" s="2" t="str">
        <x:v>Sample Customer 023</x:v>
      </x:c>
      <x:c r="D835" s="2" t="str">
        <x:v>North Granger</x:v>
      </x:c>
      <x:c r="E835" s="2" t="str">
        <x:v>Lawn care</x:v>
      </x:c>
      <x:c r="F835" s="4" t="n">
        <x:v>81.99</x:v>
      </x:c>
      <x:c r="G835" s="4" t="n">
        <x:v>21.6</x:v>
      </x:c>
      <x:c r="H835" s="4" t="n">
        <x:v>2.83</x:v>
      </x:c>
      <x:c r="I835" s="4" t="n">
        <x:v>5.1</x:v>
      </x:c>
      <x:c r="J835" s="7" t="n">
        <x:v>0.9</x:v>
      </x:c>
      <x:c r="K835" s="2" t="str">
        <x:v>Bank transfer</x:v>
      </x:c>
      <x:c r="L835" s="5" t="n">
        <x:f>SUM(G835:I835)</x:f>
        <x:v>29.53</x:v>
      </x:c>
      <x:c r="M835" s="5" t="n">
        <x:f>F835-L835</x:f>
        <x:v>52.459999999999994</x:v>
      </x:c>
      <x:c r="N835" s="6" t="n">
        <x:f>IF(F835=0,0,M835/F835)</x:f>
        <x:v>0.6398341261129405</x:v>
      </x:c>
    </x:row>
    <x:row r="836" ht="24" customHeight="1">
      <x:c r="A836" s="2" t="str">
        <x:v>MG-2025-0853</x:v>
      </x:c>
      <x:c r="B836" s="3" t="n">
        <x:v>45909.5</x:v>
      </x:c>
      <x:c r="C836" s="2" t="str">
        <x:v>Sample Customer 102</x:v>
      </x:c>
      <x:c r="D836" s="2" t="str">
        <x:v>South Granger</x:v>
      </x:c>
      <x:c r="E836" s="2" t="str">
        <x:v>Lawn care</x:v>
      </x:c>
      <x:c r="F836" s="4" t="n">
        <x:v>59.73</x:v>
      </x:c>
      <x:c r="G836" s="4" t="n">
        <x:v>21.6</x:v>
      </x:c>
      <x:c r="H836" s="4" t="n">
        <x:v>1.95</x:v>
      </x:c>
      <x:c r="I836" s="4" t="n">
        <x:v>4.26</x:v>
      </x:c>
      <x:c r="J836" s="7" t="n">
        <x:v>0.9</x:v>
      </x:c>
      <x:c r="K836" s="2" t="str">
        <x:v>Bank transfer</x:v>
      </x:c>
      <x:c r="L836" s="5" t="n">
        <x:f>SUM(G836:I836)</x:f>
        <x:v>27.810000000000002</x:v>
      </x:c>
      <x:c r="M836" s="5" t="n">
        <x:f>F836-L836</x:f>
        <x:v>31.919999999999995</x:v>
      </x:c>
      <x:c r="N836" s="6" t="n">
        <x:f>IF(F836=0,0,M836/F836)</x:f>
        <x:v>0.5344048216976394</x:v>
      </x:c>
    </x:row>
    <x:row r="837" ht="24" customHeight="1">
      <x:c r="A837" s="2" t="str">
        <x:v>MG-2025-0906</x:v>
      </x:c>
      <x:c r="B837" s="3" t="n">
        <x:v>45909.5</x:v>
      </x:c>
      <x:c r="C837" s="2" t="str">
        <x:v>Sample Customer 088</x:v>
      </x:c>
      <x:c r="D837" s="2" t="str">
        <x:v>East Granger</x:v>
      </x:c>
      <x:c r="E837" s="2" t="str">
        <x:v>Lawn care</x:v>
      </x:c>
      <x:c r="F837" s="4" t="n">
        <x:v>67.27</x:v>
      </x:c>
      <x:c r="G837" s="4" t="n">
        <x:v>28.8</x:v>
      </x:c>
      <x:c r="H837" s="4" t="n">
        <x:v>1.77</x:v>
      </x:c>
      <x:c r="I837" s="4" t="n">
        <x:v>3.56</x:v>
      </x:c>
      <x:c r="J837" s="7" t="n">
        <x:v>1.2</x:v>
      </x:c>
      <x:c r="K837" s="2" t="str">
        <x:v>Bank transfer</x:v>
      </x:c>
      <x:c r="L837" s="5" t="n">
        <x:f>SUM(G837:I837)</x:f>
        <x:v>34.13</x:v>
      </x:c>
      <x:c r="M837" s="5" t="n">
        <x:f>F837-L837</x:f>
        <x:v>33.13999999999999</x:v>
      </x:c>
      <x:c r="N837" s="6" t="n">
        <x:f>IF(F837=0,0,M837/F837)</x:f>
        <x:v>0.492641593578118</x:v>
      </x:c>
    </x:row>
    <x:row r="838" ht="24" customHeight="1">
      <x:c r="A838" s="2" t="str">
        <x:v>MG-2025-0875</x:v>
      </x:c>
      <x:c r="B838" s="3" t="n">
        <x:v>45910.5</x:v>
      </x:c>
      <x:c r="C838" s="2" t="str">
        <x:v>Sample Customer 077</x:v>
      </x:c>
      <x:c r="D838" s="2" t="str">
        <x:v>Mishawaka area</x:v>
      </x:c>
      <x:c r="E838" s="2" t="str">
        <x:v>Seasonal cleanup</x:v>
      </x:c>
      <x:c r="F838" s="4" t="n">
        <x:v>310.84</x:v>
      </x:c>
      <x:c r="G838" s="4" t="n">
        <x:v>96</x:v>
      </x:c>
      <x:c r="H838" s="4" t="n">
        <x:v>16.5</x:v>
      </x:c>
      <x:c r="I838" s="4" t="n">
        <x:v>9.85</x:v>
      </x:c>
      <x:c r="J838" s="7" t="n">
        <x:v>4</x:v>
      </x:c>
      <x:c r="K838" s="2" t="str">
        <x:v>Bank transfer</x:v>
      </x:c>
      <x:c r="L838" s="5" t="n">
        <x:f>SUM(G838:I838)</x:f>
        <x:v>122.35</x:v>
      </x:c>
      <x:c r="M838" s="5" t="n">
        <x:f>F838-L838</x:f>
        <x:v>188.48999999999998</x:v>
      </x:c>
      <x:c r="N838" s="6" t="n">
        <x:f>IF(F838=0,0,M838/F838)</x:f>
        <x:v>0.606389139106936</x:v>
      </x:c>
    </x:row>
    <x:row r="839" ht="24" customHeight="1">
      <x:c r="A839" s="2" t="str">
        <x:v>MG-2025-0872</x:v>
      </x:c>
      <x:c r="B839" s="3" t="n">
        <x:v>45911.5</x:v>
      </x:c>
      <x:c r="C839" s="2" t="str">
        <x:v>Sample Customer 048</x:v>
      </x:c>
      <x:c r="D839" s="2" t="str">
        <x:v>Central Granger</x:v>
      </x:c>
      <x:c r="E839" s="2" t="str">
        <x:v>Lawn care</x:v>
      </x:c>
      <x:c r="F839" s="4" t="n">
        <x:v>70.7</x:v>
      </x:c>
      <x:c r="G839" s="4" t="n">
        <x:v>33.6</x:v>
      </x:c>
      <x:c r="H839" s="4" t="n">
        <x:v>1.87</x:v>
      </x:c>
      <x:c r="I839" s="4" t="n">
        <x:v>3.59</x:v>
      </x:c>
      <x:c r="J839" s="7" t="n">
        <x:v>1.4</x:v>
      </x:c>
      <x:c r="K839" s="2" t="str">
        <x:v>Bank transfer</x:v>
      </x:c>
      <x:c r="L839" s="5" t="n">
        <x:f>SUM(G839:I839)</x:f>
        <x:v>39.06</x:v>
      </x:c>
      <x:c r="M839" s="5" t="n">
        <x:f>F839-L839</x:f>
        <x:v>31.64</x:v>
      </x:c>
      <x:c r="N839" s="6" t="n">
        <x:f>IF(F839=0,0,M839/F839)</x:f>
        <x:v>0.44752475247524753</x:v>
      </x:c>
    </x:row>
    <x:row r="840" ht="24" customHeight="1">
      <x:c r="A840" s="2" t="str">
        <x:v>MG-2025-0890</x:v>
      </x:c>
      <x:c r="B840" s="3" t="n">
        <x:v>45911.5</x:v>
      </x:c>
      <x:c r="C840" s="2" t="str">
        <x:v>Sample Customer 107</x:v>
      </x:c>
      <x:c r="D840" s="2" t="str">
        <x:v>Central Granger</x:v>
      </x:c>
      <x:c r="E840" s="2" t="str">
        <x:v>Lawn care</x:v>
      </x:c>
      <x:c r="F840" s="4" t="n">
        <x:v>64.34</x:v>
      </x:c>
      <x:c r="G840" s="4" t="n">
        <x:v>24</x:v>
      </x:c>
      <x:c r="H840" s="4" t="n">
        <x:v>1.87</x:v>
      </x:c>
      <x:c r="I840" s="4" t="n">
        <x:v>4.13</x:v>
      </x:c>
      <x:c r="J840" s="7" t="n">
        <x:v>1</x:v>
      </x:c>
      <x:c r="K840" s="2" t="str">
        <x:v>Card</x:v>
      </x:c>
      <x:c r="L840" s="5" t="n">
        <x:f>SUM(G840:I840)</x:f>
        <x:v>30</x:v>
      </x:c>
      <x:c r="M840" s="5" t="n">
        <x:f>F840-L840</x:f>
        <x:v>34.34</x:v>
      </x:c>
      <x:c r="N840" s="6" t="n">
        <x:f>IF(F840=0,0,M840/F840)</x:f>
        <x:v>0.5337270749145167</x:v>
      </x:c>
    </x:row>
    <x:row r="841" ht="24" customHeight="1">
      <x:c r="A841" s="2" t="str">
        <x:v>MG-2025-0862</x:v>
      </x:c>
      <x:c r="B841" s="3" t="n">
        <x:v>45912.5</x:v>
      </x:c>
      <x:c r="C841" s="2" t="str">
        <x:v>Sample Customer 047</x:v>
      </x:c>
      <x:c r="D841" s="2" t="str">
        <x:v>Central Granger</x:v>
      </x:c>
      <x:c r="E841" s="2" t="str">
        <x:v>Lawn care</x:v>
      </x:c>
      <x:c r="F841" s="4" t="n">
        <x:v>75.27</x:v>
      </x:c>
      <x:c r="G841" s="4" t="n">
        <x:v>26.4</x:v>
      </x:c>
      <x:c r="H841" s="4" t="n">
        <x:v>2.67</x:v>
      </x:c>
      <x:c r="I841" s="4" t="n">
        <x:v>3.12</x:v>
      </x:c>
      <x:c r="J841" s="7" t="n">
        <x:v>1.1</x:v>
      </x:c>
      <x:c r="K841" s="2" t="str">
        <x:v>Bank transfer</x:v>
      </x:c>
      <x:c r="L841" s="5" t="n">
        <x:f>SUM(G841:I841)</x:f>
        <x:v>32.19</x:v>
      </x:c>
      <x:c r="M841" s="5" t="n">
        <x:f>F841-L841</x:f>
        <x:v>43.08</x:v>
      </x:c>
      <x:c r="N841" s="6" t="n">
        <x:f>IF(F841=0,0,M841/F841)</x:f>
        <x:v>0.5723395775209247</x:v>
      </x:c>
    </x:row>
    <x:row r="842" ht="24" customHeight="1">
      <x:c r="A842" s="2" t="str">
        <x:v>MG-2025-0873</x:v>
      </x:c>
      <x:c r="B842" s="3" t="n">
        <x:v>45912.5</x:v>
      </x:c>
      <x:c r="C842" s="2" t="str">
        <x:v>Sample Customer 113</x:v>
      </x:c>
      <x:c r="D842" s="2" t="str">
        <x:v>East Granger</x:v>
      </x:c>
      <x:c r="E842" s="2" t="str">
        <x:v>Landscape installation</x:v>
      </x:c>
      <x:c r="F842" s="4" t="n">
        <x:v>1419.1</x:v>
      </x:c>
      <x:c r="G842" s="4" t="n">
        <x:v>225.6</x:v>
      </x:c>
      <x:c r="H842" s="4" t="n">
        <x:v>208.54</x:v>
      </x:c>
      <x:c r="I842" s="4" t="n">
        <x:v>9.36</x:v>
      </x:c>
      <x:c r="J842" s="7" t="n">
        <x:v>9.4</x:v>
      </x:c>
      <x:c r="K842" s="2" t="str">
        <x:v>Card</x:v>
      </x:c>
      <x:c r="L842" s="5" t="n">
        <x:f>SUM(G842:I842)</x:f>
        <x:v>443.5</x:v>
      </x:c>
      <x:c r="M842" s="5" t="n">
        <x:f>F842-L842</x:f>
        <x:v>975.5999999999999</x:v>
      </x:c>
      <x:c r="N842" s="6" t="n">
        <x:f>IF(F842=0,0,M842/F842)</x:f>
        <x:v>0.6874779790007751</x:v>
      </x:c>
    </x:row>
    <x:row r="843" ht="24" customHeight="1">
      <x:c r="A843" s="2" t="str">
        <x:v>MG-2025-0798</x:v>
      </x:c>
      <x:c r="B843" s="3" t="n">
        <x:v>45913.5</x:v>
      </x:c>
      <x:c r="C843" s="2" t="str">
        <x:v>Sample Customer 082</x:v>
      </x:c>
      <x:c r="D843" s="2" t="str">
        <x:v>Central Granger</x:v>
      </x:c>
      <x:c r="E843" s="2" t="str">
        <x:v>Lawn care</x:v>
      </x:c>
      <x:c r="F843" s="4" t="n">
        <x:v>53.23</x:v>
      </x:c>
      <x:c r="G843" s="4" t="n">
        <x:v>26.4</x:v>
      </x:c>
      <x:c r="H843" s="4" t="n">
        <x:v>1.39</x:v>
      </x:c>
      <x:c r="I843" s="4" t="n">
        <x:v>6.3</x:v>
      </x:c>
      <x:c r="J843" s="7" t="n">
        <x:v>1.1</x:v>
      </x:c>
      <x:c r="K843" s="2" t="str">
        <x:v>Check</x:v>
      </x:c>
      <x:c r="L843" s="5" t="n">
        <x:f>SUM(G843:I843)</x:f>
        <x:v>34.089999999999996</x:v>
      </x:c>
      <x:c r="M843" s="5" t="n">
        <x:f>F843-L843</x:f>
        <x:v>19.14</x:v>
      </x:c>
      <x:c r="N843" s="6" t="n">
        <x:f>IF(F843=0,0,M843/F843)</x:f>
        <x:v>0.3595716701108398</x:v>
      </x:c>
    </x:row>
    <x:row r="844" ht="24" customHeight="1">
      <x:c r="A844" s="2" t="str">
        <x:v>MG-2025-0802</x:v>
      </x:c>
      <x:c r="B844" s="3" t="n">
        <x:v>45913.5</x:v>
      </x:c>
      <x:c r="C844" s="2" t="str">
        <x:v>Sample Customer 011</x:v>
      </x:c>
      <x:c r="D844" s="2" t="str">
        <x:v>Central Granger</x:v>
      </x:c>
      <x:c r="E844" s="2" t="str">
        <x:v>Seasonal cleanup</x:v>
      </x:c>
      <x:c r="F844" s="4" t="n">
        <x:v>342.27</x:v>
      </x:c>
      <x:c r="G844" s="4" t="n">
        <x:v>67.2</x:v>
      </x:c>
      <x:c r="H844" s="4" t="n">
        <x:v>9.63</x:v>
      </x:c>
      <x:c r="I844" s="4" t="n">
        <x:v>8.54</x:v>
      </x:c>
      <x:c r="J844" s="7" t="n">
        <x:v>2.8</x:v>
      </x:c>
      <x:c r="K844" s="2" t="str">
        <x:v>Check</x:v>
      </x:c>
      <x:c r="L844" s="5" t="n">
        <x:f>SUM(G844:I844)</x:f>
        <x:v>85.37</x:v>
      </x:c>
      <x:c r="M844" s="5" t="n">
        <x:f>F844-L844</x:f>
        <x:v>256.9</x:v>
      </x:c>
      <x:c r="N844" s="6" t="n">
        <x:f>IF(F844=0,0,M844/F844)</x:f>
        <x:v>0.750577029830251</x:v>
      </x:c>
    </x:row>
    <x:row r="845" ht="24" customHeight="1">
      <x:c r="A845" s="2" t="str">
        <x:v>MG-2025-0839</x:v>
      </x:c>
      <x:c r="B845" s="3" t="n">
        <x:v>45913.5</x:v>
      </x:c>
      <x:c r="C845" s="2" t="str">
        <x:v>Sample Customer 095</x:v>
      </x:c>
      <x:c r="D845" s="2" t="str">
        <x:v>Central Granger</x:v>
      </x:c>
      <x:c r="E845" s="2" t="str">
        <x:v>Mulch &amp; planting</x:v>
      </x:c>
      <x:c r="F845" s="4" t="n">
        <x:v>687.29</x:v>
      </x:c>
      <x:c r="G845" s="4" t="n">
        <x:v>192</x:v>
      </x:c>
      <x:c r="H845" s="4" t="n">
        <x:v>101.25</x:v>
      </x:c>
      <x:c r="I845" s="4" t="n">
        <x:v>3.52</x:v>
      </x:c>
      <x:c r="J845" s="7" t="n">
        <x:v>8</x:v>
      </x:c>
      <x:c r="K845" s="2" t="str">
        <x:v>Bank transfer</x:v>
      </x:c>
      <x:c r="L845" s="5" t="n">
        <x:f>SUM(G845:I845)</x:f>
        <x:v>296.77</x:v>
      </x:c>
      <x:c r="M845" s="5" t="n">
        <x:f>F845-L845</x:f>
        <x:v>390.52</x:v>
      </x:c>
      <x:c r="N845" s="6" t="n">
        <x:f>IF(F845=0,0,M845/F845)</x:f>
        <x:v>0.5682026509915756</x:v>
      </x:c>
    </x:row>
    <x:row r="846" ht="24" customHeight="1">
      <x:c r="A846" s="2" t="str">
        <x:v>MG-2025-0903</x:v>
      </x:c>
      <x:c r="B846" s="3" t="n">
        <x:v>45913.5</x:v>
      </x:c>
      <x:c r="C846" s="2" t="str">
        <x:v>Sample Customer 098</x:v>
      </x:c>
      <x:c r="D846" s="2" t="str">
        <x:v>East Granger</x:v>
      </x:c>
      <x:c r="E846" s="2" t="str">
        <x:v>Lawn care</x:v>
      </x:c>
      <x:c r="F846" s="4" t="n">
        <x:v>65.99</x:v>
      </x:c>
      <x:c r="G846" s="4" t="n">
        <x:v>36</x:v>
      </x:c>
      <x:c r="H846" s="4" t="n">
        <x:v>2.33</x:v>
      </x:c>
      <x:c r="I846" s="4" t="n">
        <x:v>6.15</x:v>
      </x:c>
      <x:c r="J846" s="7" t="n">
        <x:v>1.5</x:v>
      </x:c>
      <x:c r="K846" s="2" t="str">
        <x:v>Bank transfer</x:v>
      </x:c>
      <x:c r="L846" s="5" t="n">
        <x:f>SUM(G846:I846)</x:f>
        <x:v>44.48</x:v>
      </x:c>
      <x:c r="M846" s="5" t="n">
        <x:f>F846-L846</x:f>
        <x:v>21.509999999999998</x:v>
      </x:c>
      <x:c r="N846" s="6" t="n">
        <x:f>IF(F846=0,0,M846/F846)</x:f>
        <x:v>0.32595847855735716</x:v>
      </x:c>
    </x:row>
    <x:row r="847" ht="24" customHeight="1">
      <x:c r="A847" s="2" t="str">
        <x:v>MG-2025-0837</x:v>
      </x:c>
      <x:c r="B847" s="3" t="n">
        <x:v>45914.5</x:v>
      </x:c>
      <x:c r="C847" s="2" t="str">
        <x:v>Sample Customer 001</x:v>
      </x:c>
      <x:c r="D847" s="2" t="str">
        <x:v>East Granger</x:v>
      </x:c>
      <x:c r="E847" s="2" t="str">
        <x:v>Seasonal cleanup</x:v>
      </x:c>
      <x:c r="F847" s="4" t="n">
        <x:v>242.25</x:v>
      </x:c>
      <x:c r="G847" s="4" t="n">
        <x:v>96</x:v>
      </x:c>
      <x:c r="H847" s="4" t="n">
        <x:v>8.07</x:v>
      </x:c>
      <x:c r="I847" s="4" t="n">
        <x:v>3.33</x:v>
      </x:c>
      <x:c r="J847" s="7" t="n">
        <x:v>4</x:v>
      </x:c>
      <x:c r="K847" s="2" t="str">
        <x:v>Bank transfer</x:v>
      </x:c>
      <x:c r="L847" s="5" t="n">
        <x:f>SUM(G847:I847)</x:f>
        <x:v>107.39999999999999</x:v>
      </x:c>
      <x:c r="M847" s="5" t="n">
        <x:f>F847-L847</x:f>
        <x:v>134.85000000000002</x:v>
      </x:c>
      <x:c r="N847" s="6" t="n">
        <x:f>IF(F847=0,0,M847/F847)</x:f>
        <x:v>0.5566563467492261</x:v>
      </x:c>
    </x:row>
    <x:row r="848" ht="24" customHeight="1">
      <x:c r="A848" s="2" t="str">
        <x:v>MG-2025-0842</x:v>
      </x:c>
      <x:c r="B848" s="3" t="n">
        <x:v>45914.5</x:v>
      </x:c>
      <x:c r="C848" s="2" t="str">
        <x:v>Sample Customer 027</x:v>
      </x:c>
      <x:c r="D848" s="2" t="str">
        <x:v>Central Granger</x:v>
      </x:c>
      <x:c r="E848" s="2" t="str">
        <x:v>Seasonal cleanup</x:v>
      </x:c>
      <x:c r="F848" s="4" t="n">
        <x:v>342.33</x:v>
      </x:c>
      <x:c r="G848" s="4" t="n">
        <x:v>69.6</x:v>
      </x:c>
      <x:c r="H848" s="4" t="n">
        <x:v>19.14</x:v>
      </x:c>
      <x:c r="I848" s="4" t="n">
        <x:v>8.04</x:v>
      </x:c>
      <x:c r="J848" s="7" t="n">
        <x:v>2.9</x:v>
      </x:c>
      <x:c r="K848" s="2" t="str">
        <x:v>Bank transfer</x:v>
      </x:c>
      <x:c r="L848" s="5" t="n">
        <x:f>SUM(G848:I848)</x:f>
        <x:v>96.78</x:v>
      </x:c>
      <x:c r="M848" s="5" t="n">
        <x:f>F848-L848</x:f>
        <x:v>245.54999999999998</x:v>
      </x:c>
      <x:c r="N848" s="6" t="n">
        <x:f>IF(F848=0,0,M848/F848)</x:f>
        <x:v>0.7172903338883533</x:v>
      </x:c>
    </x:row>
    <x:row r="849" ht="24" customHeight="1">
      <x:c r="A849" s="2" t="str">
        <x:v>MG-2025-0863</x:v>
      </x:c>
      <x:c r="B849" s="3" t="n">
        <x:v>45914.5</x:v>
      </x:c>
      <x:c r="C849" s="2" t="str">
        <x:v>Sample Customer 040</x:v>
      </x:c>
      <x:c r="D849" s="2" t="str">
        <x:v>East Granger</x:v>
      </x:c>
      <x:c r="E849" s="2" t="str">
        <x:v>Mulch &amp; planting</x:v>
      </x:c>
      <x:c r="F849" s="4" t="n">
        <x:v>804.15</x:v>
      </x:c>
      <x:c r="G849" s="4" t="n">
        <x:v>115.2</x:v>
      </x:c>
      <x:c r="H849" s="4" t="n">
        <x:v>156.5</x:v>
      </x:c>
      <x:c r="I849" s="4" t="n">
        <x:v>7.44</x:v>
      </x:c>
      <x:c r="J849" s="7" t="n">
        <x:v>4.8</x:v>
      </x:c>
      <x:c r="K849" s="2" t="str">
        <x:v>Bank transfer</x:v>
      </x:c>
      <x:c r="L849" s="5" t="n">
        <x:f>SUM(G849:I849)</x:f>
        <x:v>279.14</x:v>
      </x:c>
      <x:c r="M849" s="5" t="n">
        <x:f>F849-L849</x:f>
        <x:v>525.01</x:v>
      </x:c>
      <x:c r="N849" s="6" t="n">
        <x:f>IF(F849=0,0,M849/F849)</x:f>
        <x:v>0.6528757072685444</x:v>
      </x:c>
    </x:row>
    <x:row r="850" ht="24" customHeight="1">
      <x:c r="A850" s="2" t="str">
        <x:v>MG-2025-0869</x:v>
      </x:c>
      <x:c r="B850" s="3" t="n">
        <x:v>45914.5</x:v>
      </x:c>
      <x:c r="C850" s="2" t="str">
        <x:v>Sample Customer 039</x:v>
      </x:c>
      <x:c r="D850" s="2" t="str">
        <x:v>West Granger</x:v>
      </x:c>
      <x:c r="E850" s="2" t="str">
        <x:v>Mulch &amp; planting</x:v>
      </x:c>
      <x:c r="F850" s="4" t="n">
        <x:v>791.13</x:v>
      </x:c>
      <x:c r="G850" s="4" t="n">
        <x:v>151.2</x:v>
      </x:c>
      <x:c r="H850" s="4" t="n">
        <x:v>146.36</x:v>
      </x:c>
      <x:c r="I850" s="4" t="n">
        <x:v>11.93</x:v>
      </x:c>
      <x:c r="J850" s="7" t="n">
        <x:v>6.3</x:v>
      </x:c>
      <x:c r="K850" s="2" t="str">
        <x:v>Card</x:v>
      </x:c>
      <x:c r="L850" s="5" t="n">
        <x:f>SUM(G850:I850)</x:f>
        <x:v>309.49</x:v>
      </x:c>
      <x:c r="M850" s="5" t="n">
        <x:f>F850-L850</x:f>
        <x:v>481.64</x:v>
      </x:c>
      <x:c r="N850" s="6" t="n">
        <x:f>IF(F850=0,0,M850/F850)</x:f>
        <x:v>0.6088000707848268</x:v>
      </x:c>
    </x:row>
    <x:row r="851" ht="24" customHeight="1">
      <x:c r="A851" s="2" t="str">
        <x:v>MG-2025-0813</x:v>
      </x:c>
      <x:c r="B851" s="3" t="n">
        <x:v>45915.5</x:v>
      </x:c>
      <x:c r="C851" s="2" t="str">
        <x:v>Sample Customer 009</x:v>
      </x:c>
      <x:c r="D851" s="2" t="str">
        <x:v>North Granger</x:v>
      </x:c>
      <x:c r="E851" s="2" t="str">
        <x:v>Lawn care</x:v>
      </x:c>
      <x:c r="F851" s="4" t="n">
        <x:v>56.59</x:v>
      </x:c>
      <x:c r="G851" s="4" t="n">
        <x:v>26.4</x:v>
      </x:c>
      <x:c r="H851" s="4" t="n">
        <x:v>2.71</x:v>
      </x:c>
      <x:c r="I851" s="4" t="n">
        <x:v>8.53</x:v>
      </x:c>
      <x:c r="J851" s="7" t="n">
        <x:v>1.1</x:v>
      </x:c>
      <x:c r="K851" s="2" t="str">
        <x:v>Card</x:v>
      </x:c>
      <x:c r="L851" s="5" t="n">
        <x:f>SUM(G851:I851)</x:f>
        <x:v>37.64</x:v>
      </x:c>
      <x:c r="M851" s="5" t="n">
        <x:f>F851-L851</x:f>
        <x:v>18.950000000000003</x:v>
      </x:c>
      <x:c r="N851" s="6" t="n">
        <x:f>IF(F851=0,0,M851/F851)</x:f>
        <x:v>0.3348648171054957</x:v>
      </x:c>
    </x:row>
    <x:row r="852" ht="24" customHeight="1">
      <x:c r="A852" s="2" t="str">
        <x:v>MG-2025-0835</x:v>
      </x:c>
      <x:c r="B852" s="3" t="n">
        <x:v>45915.5</x:v>
      </x:c>
      <x:c r="C852" s="2" t="str">
        <x:v>Sample Customer 062</x:v>
      </x:c>
      <x:c r="D852" s="2" t="str">
        <x:v>East Granger</x:v>
      </x:c>
      <x:c r="E852" s="2" t="str">
        <x:v>Landscape installation</x:v>
      </x:c>
      <x:c r="F852" s="4" t="n">
        <x:v>1277.31</x:v>
      </x:c>
      <x:c r="G852" s="4" t="n">
        <x:v>302.4</x:v>
      </x:c>
      <x:c r="H852" s="4" t="n">
        <x:v>222.44</x:v>
      </x:c>
      <x:c r="I852" s="4" t="n">
        <x:v>8.84</x:v>
      </x:c>
      <x:c r="J852" s="7" t="n">
        <x:v>12.6</x:v>
      </x:c>
      <x:c r="K852" s="2" t="str">
        <x:v>Bank transfer</x:v>
      </x:c>
      <x:c r="L852" s="5" t="n">
        <x:f>SUM(G852:I852)</x:f>
        <x:v>533.68</x:v>
      </x:c>
      <x:c r="M852" s="5" t="n">
        <x:f>F852-L852</x:f>
        <x:v>743.63</x:v>
      </x:c>
      <x:c r="N852" s="6" t="n">
        <x:f>IF(F852=0,0,M852/F852)</x:f>
        <x:v>0.5821844344755776</x:v>
      </x:c>
    </x:row>
    <x:row r="853" ht="24" customHeight="1">
      <x:c r="A853" s="2" t="str">
        <x:v>MG-2025-0854</x:v>
      </x:c>
      <x:c r="B853" s="3" t="n">
        <x:v>45915.5</x:v>
      </x:c>
      <x:c r="C853" s="2" t="str">
        <x:v>Sample Customer 024</x:v>
      </x:c>
      <x:c r="D853" s="2" t="str">
        <x:v>Central Granger</x:v>
      </x:c>
      <x:c r="E853" s="2" t="str">
        <x:v>Lawn care</x:v>
      </x:c>
      <x:c r="F853" s="4" t="n">
        <x:v>74.98</x:v>
      </x:c>
      <x:c r="G853" s="4" t="n">
        <x:v>31.2</x:v>
      </x:c>
      <x:c r="H853" s="4" t="n">
        <x:v>4.43</x:v>
      </x:c>
      <x:c r="I853" s="4" t="n">
        <x:v>4.48</x:v>
      </x:c>
      <x:c r="J853" s="7" t="n">
        <x:v>1.3</x:v>
      </x:c>
      <x:c r="K853" s="2" t="str">
        <x:v>Check</x:v>
      </x:c>
      <x:c r="L853" s="5" t="n">
        <x:f>SUM(G853:I853)</x:f>
        <x:v>40.11</x:v>
      </x:c>
      <x:c r="M853" s="5" t="n">
        <x:f>F853-L853</x:f>
        <x:v>34.870000000000005</x:v>
      </x:c>
      <x:c r="N853" s="6" t="n">
        <x:f>IF(F853=0,0,M853/F853)</x:f>
        <x:v>0.4650573486263004</x:v>
      </x:c>
    </x:row>
    <x:row r="854" ht="24" customHeight="1">
      <x:c r="A854" s="2" t="str">
        <x:v>MG-2025-0855</x:v>
      </x:c>
      <x:c r="B854" s="3" t="n">
        <x:v>45915.5</x:v>
      </x:c>
      <x:c r="C854" s="2" t="str">
        <x:v>Sample Customer 021</x:v>
      </x:c>
      <x:c r="D854" s="2" t="str">
        <x:v>West Granger</x:v>
      </x:c>
      <x:c r="E854" s="2" t="str">
        <x:v>Lawn care</x:v>
      </x:c>
      <x:c r="F854" s="4" t="n">
        <x:v>55.95</x:v>
      </x:c>
      <x:c r="G854" s="4" t="n">
        <x:v>19.2</x:v>
      </x:c>
      <x:c r="H854" s="4" t="n">
        <x:v>3.2</x:v>
      </x:c>
      <x:c r="I854" s="4" t="n">
        <x:v>10.69</x:v>
      </x:c>
      <x:c r="J854" s="7" t="n">
        <x:v>0.8</x:v>
      </x:c>
      <x:c r="K854" s="2" t="str">
        <x:v>Bank transfer</x:v>
      </x:c>
      <x:c r="L854" s="5" t="n">
        <x:f>SUM(G854:I854)</x:f>
        <x:v>33.089999999999996</x:v>
      </x:c>
      <x:c r="M854" s="5" t="n">
        <x:f>F854-L854</x:f>
        <x:v>22.860000000000007</x:v>
      </x:c>
      <x:c r="N854" s="6" t="n">
        <x:f>IF(F854=0,0,M854/F854)</x:f>
        <x:v>0.40857908847185</x:v>
      </x:c>
    </x:row>
    <x:row r="855" ht="24" customHeight="1">
      <x:c r="A855" s="2" t="str">
        <x:v>MG-2025-0857</x:v>
      </x:c>
      <x:c r="B855" s="3" t="n">
        <x:v>45915.5</x:v>
      </x:c>
      <x:c r="C855" s="2" t="str">
        <x:v>Sample Customer 097</x:v>
      </x:c>
      <x:c r="D855" s="2" t="str">
        <x:v>Mishawaka area</x:v>
      </x:c>
      <x:c r="E855" s="2" t="str">
        <x:v>Mulch &amp; planting</x:v>
      </x:c>
      <x:c r="F855" s="4" t="n">
        <x:v>706.46</x:v>
      </x:c>
      <x:c r="G855" s="4" t="n">
        <x:v>122.4</x:v>
      </x:c>
      <x:c r="H855" s="4" t="n">
        <x:v>122.56</x:v>
      </x:c>
      <x:c r="I855" s="4" t="n">
        <x:v>12.07</x:v>
      </x:c>
      <x:c r="J855" s="7" t="n">
        <x:v>5.1</x:v>
      </x:c>
      <x:c r="K855" s="2" t="str">
        <x:v>Bank transfer</x:v>
      </x:c>
      <x:c r="L855" s="5" t="n">
        <x:f>SUM(G855:I855)</x:f>
        <x:v>257.03000000000003</x:v>
      </x:c>
      <x:c r="M855" s="5" t="n">
        <x:f>F855-L855</x:f>
        <x:v>449.43</x:v>
      </x:c>
      <x:c r="N855" s="6" t="n">
        <x:f>IF(F855=0,0,M855/F855)</x:f>
        <x:v>0.636171899329049</x:v>
      </x:c>
    </x:row>
    <x:row r="856" ht="24" customHeight="1">
      <x:c r="A856" s="2" t="str">
        <x:v>MG-2025-0866</x:v>
      </x:c>
      <x:c r="B856" s="3" t="n">
        <x:v>45915.5</x:v>
      </x:c>
      <x:c r="C856" s="2" t="str">
        <x:v>Sample Customer 097</x:v>
      </x:c>
      <x:c r="D856" s="2" t="str">
        <x:v>Mishawaka area</x:v>
      </x:c>
      <x:c r="E856" s="2" t="str">
        <x:v>Lawn care</x:v>
      </x:c>
      <x:c r="F856" s="4" t="n">
        <x:v>52.22</x:v>
      </x:c>
      <x:c r="G856" s="4" t="n">
        <x:v>31.2</x:v>
      </x:c>
      <x:c r="H856" s="4" t="n">
        <x:v>1.62</x:v>
      </x:c>
      <x:c r="I856" s="4" t="n">
        <x:v>4.75</x:v>
      </x:c>
      <x:c r="J856" s="7" t="n">
        <x:v>1.3</x:v>
      </x:c>
      <x:c r="K856" s="2" t="str">
        <x:v>Check</x:v>
      </x:c>
      <x:c r="L856" s="5" t="n">
        <x:f>SUM(G856:I856)</x:f>
        <x:v>37.57</x:v>
      </x:c>
      <x:c r="M856" s="5" t="n">
        <x:f>F856-L856</x:f>
        <x:v>14.649999999999999</x:v>
      </x:c>
      <x:c r="N856" s="6" t="n">
        <x:f>IF(F856=0,0,M856/F856)</x:f>
        <x:v>0.2805438529299119</x:v>
      </x:c>
    </x:row>
    <x:row r="857" ht="24" customHeight="1">
      <x:c r="A857" s="2" t="str">
        <x:v>MG-2025-0901</x:v>
      </x:c>
      <x:c r="B857" s="3" t="n">
        <x:v>45915.5</x:v>
      </x:c>
      <x:c r="C857" s="2" t="str">
        <x:v>Sample Customer 080</x:v>
      </x:c>
      <x:c r="D857" s="2" t="str">
        <x:v>Central Granger</x:v>
      </x:c>
      <x:c r="E857" s="2" t="str">
        <x:v>Landscape installation</x:v>
      </x:c>
      <x:c r="F857" s="4" t="n">
        <x:v>1711.12</x:v>
      </x:c>
      <x:c r="G857" s="4" t="n">
        <x:v>340.8</x:v>
      </x:c>
      <x:c r="H857" s="4" t="n">
        <x:v>286.77</x:v>
      </x:c>
      <x:c r="I857" s="4" t="n">
        <x:v>7.92</x:v>
      </x:c>
      <x:c r="J857" s="7" t="n">
        <x:v>14.2</x:v>
      </x:c>
      <x:c r="K857" s="2" t="str">
        <x:v>Card</x:v>
      </x:c>
      <x:c r="L857" s="5" t="n">
        <x:f>SUM(G857:I857)</x:f>
        <x:v>635.4899999999999</x:v>
      </x:c>
      <x:c r="M857" s="5" t="n">
        <x:f>F857-L857</x:f>
        <x:v>1075.63</x:v>
      </x:c>
      <x:c r="N857" s="6" t="n">
        <x:f>IF(F857=0,0,M857/F857)</x:f>
        <x:v>0.6286116695497687</x:v>
      </x:c>
    </x:row>
    <x:row r="858" ht="24" customHeight="1">
      <x:c r="A858" s="2" t="str">
        <x:v>MG-2025-0795</x:v>
      </x:c>
      <x:c r="B858" s="3" t="n">
        <x:v>45916.5</x:v>
      </x:c>
      <x:c r="C858" s="2" t="str">
        <x:v>Sample Customer 023</x:v>
      </x:c>
      <x:c r="D858" s="2" t="str">
        <x:v>North Granger</x:v>
      </x:c>
      <x:c r="E858" s="2" t="str">
        <x:v>Lawn care</x:v>
      </x:c>
      <x:c r="F858" s="4" t="n">
        <x:v>67.98</x:v>
      </x:c>
      <x:c r="G858" s="4" t="n">
        <x:v>36</x:v>
      </x:c>
      <x:c r="H858" s="4" t="n">
        <x:v>3.02</x:v>
      </x:c>
      <x:c r="I858" s="4" t="n">
        <x:v>4.78</x:v>
      </x:c>
      <x:c r="J858" s="7" t="n">
        <x:v>1.5</x:v>
      </x:c>
      <x:c r="K858" s="2" t="str">
        <x:v>Card</x:v>
      </x:c>
      <x:c r="L858" s="5" t="n">
        <x:f>SUM(G858:I858)</x:f>
        <x:v>43.800000000000004</x:v>
      </x:c>
      <x:c r="M858" s="5" t="n">
        <x:f>F858-L858</x:f>
        <x:v>24.18</x:v>
      </x:c>
      <x:c r="N858" s="6" t="n">
        <x:f>IF(F858=0,0,M858/F858)</x:f>
        <x:v>0.3556928508384819</x:v>
      </x:c>
    </x:row>
    <x:row r="859" ht="24" customHeight="1">
      <x:c r="A859" s="2" t="str">
        <x:v>MG-2025-0804</x:v>
      </x:c>
      <x:c r="B859" s="3" t="n">
        <x:v>45916.5</x:v>
      </x:c>
      <x:c r="C859" s="2" t="str">
        <x:v>Sample Customer 057</x:v>
      </x:c>
      <x:c r="D859" s="2" t="str">
        <x:v>Central Granger</x:v>
      </x:c>
      <x:c r="E859" s="2" t="str">
        <x:v>Landscape installation</x:v>
      </x:c>
      <x:c r="F859" s="4" t="n">
        <x:v>1261.46</x:v>
      </x:c>
      <x:c r="G859" s="4" t="n">
        <x:v>252</x:v>
      </x:c>
      <x:c r="H859" s="4" t="n">
        <x:v>244.18</x:v>
      </x:c>
      <x:c r="I859" s="4" t="n">
        <x:v>8.93</x:v>
      </x:c>
      <x:c r="J859" s="7" t="n">
        <x:v>10.5</x:v>
      </x:c>
      <x:c r="K859" s="2" t="str">
        <x:v>Bank transfer</x:v>
      </x:c>
      <x:c r="L859" s="5" t="n">
        <x:f>SUM(G859:I859)</x:f>
        <x:v>505.11</x:v>
      </x:c>
      <x:c r="M859" s="5" t="n">
        <x:f>F859-L859</x:f>
        <x:v>756.35</x:v>
      </x:c>
      <x:c r="N859" s="6" t="n">
        <x:f>IF(F859=0,0,M859/F859)</x:f>
        <x:v>0.5995830228465429</x:v>
      </x:c>
    </x:row>
    <x:row r="860" ht="24" customHeight="1">
      <x:c r="A860" s="2" t="str">
        <x:v>MG-2025-0817</x:v>
      </x:c>
      <x:c r="B860" s="3" t="n">
        <x:v>45916.5</x:v>
      </x:c>
      <x:c r="C860" s="2" t="str">
        <x:v>Sample Customer 058</x:v>
      </x:c>
      <x:c r="D860" s="2" t="str">
        <x:v>South Granger</x:v>
      </x:c>
      <x:c r="E860" s="2" t="str">
        <x:v>Lawn care</x:v>
      </x:c>
      <x:c r="F860" s="4" t="n">
        <x:v>82.49</x:v>
      </x:c>
      <x:c r="G860" s="4" t="n">
        <x:v>31.2</x:v>
      </x:c>
      <x:c r="H860" s="4" t="n">
        <x:v>1.77</x:v>
      </x:c>
      <x:c r="I860" s="4" t="n">
        <x:v>4.8</x:v>
      </x:c>
      <x:c r="J860" s="7" t="n">
        <x:v>1.3</x:v>
      </x:c>
      <x:c r="K860" s="2" t="str">
        <x:v>Check</x:v>
      </x:c>
      <x:c r="L860" s="5" t="n">
        <x:f>SUM(G860:I860)</x:f>
        <x:v>37.769999999999996</x:v>
      </x:c>
      <x:c r="M860" s="5" t="n">
        <x:f>F860-L860</x:f>
        <x:v>44.72</x:v>
      </x:c>
      <x:c r="N860" s="6" t="n">
        <x:f>IF(F860=0,0,M860/F860)</x:f>
        <x:v>0.5421263183416172</x:v>
      </x:c>
    </x:row>
    <x:row r="861" ht="24" customHeight="1">
      <x:c r="A861" s="2" t="str">
        <x:v>MG-2025-0820</x:v>
      </x:c>
      <x:c r="B861" s="3" t="n">
        <x:v>45916.5</x:v>
      </x:c>
      <x:c r="C861" s="2" t="str">
        <x:v>Sample Customer 027</x:v>
      </x:c>
      <x:c r="D861" s="2" t="str">
        <x:v>Central Granger</x:v>
      </x:c>
      <x:c r="E861" s="2" t="str">
        <x:v>Lawn care</x:v>
      </x:c>
      <x:c r="F861" s="4" t="n">
        <x:v>58.3</x:v>
      </x:c>
      <x:c r="G861" s="4" t="n">
        <x:v>33.6</x:v>
      </x:c>
      <x:c r="H861" s="4" t="n">
        <x:v>2.76</x:v>
      </x:c>
      <x:c r="I861" s="4" t="n">
        <x:v>12.69</x:v>
      </x:c>
      <x:c r="J861" s="7" t="n">
        <x:v>1.4</x:v>
      </x:c>
      <x:c r="K861" s="2" t="str">
        <x:v>Bank transfer</x:v>
      </x:c>
      <x:c r="L861" s="5" t="n">
        <x:f>SUM(G861:I861)</x:f>
        <x:v>49.05</x:v>
      </x:c>
      <x:c r="M861" s="5" t="n">
        <x:f>F861-L861</x:f>
        <x:v>9.25</x:v>
      </x:c>
      <x:c r="N861" s="6" t="n">
        <x:f>IF(F861=0,0,M861/F861)</x:f>
        <x:v>0.1586620926243568</x:v>
      </x:c>
    </x:row>
    <x:row r="862" ht="24" customHeight="1">
      <x:c r="A862" s="2" t="str">
        <x:v>MG-2025-0856</x:v>
      </x:c>
      <x:c r="B862" s="3" t="n">
        <x:v>45916.5</x:v>
      </x:c>
      <x:c r="C862" s="2" t="str">
        <x:v>Sample Customer 020</x:v>
      </x:c>
      <x:c r="D862" s="2" t="str">
        <x:v>Central Granger</x:v>
      </x:c>
      <x:c r="E862" s="2" t="str">
        <x:v>Lawn care</x:v>
      </x:c>
      <x:c r="F862" s="4" t="n">
        <x:v>76</x:v>
      </x:c>
      <x:c r="G862" s="4" t="n">
        <x:v>36</x:v>
      </x:c>
      <x:c r="H862" s="4" t="n">
        <x:v>2.53</x:v>
      </x:c>
      <x:c r="I862" s="4" t="n">
        <x:v>10.05</x:v>
      </x:c>
      <x:c r="J862" s="7" t="n">
        <x:v>1.5</x:v>
      </x:c>
      <x:c r="K862" s="2" t="str">
        <x:v>Bank transfer</x:v>
      </x:c>
      <x:c r="L862" s="5" t="n">
        <x:f>SUM(G862:I862)</x:f>
        <x:v>48.58</x:v>
      </x:c>
      <x:c r="M862" s="5" t="n">
        <x:f>F862-L862</x:f>
        <x:v>27.42</x:v>
      </x:c>
      <x:c r="N862" s="6" t="n">
        <x:f>IF(F862=0,0,M862/F862)</x:f>
        <x:v>0.36078947368421055</x:v>
      </x:c>
    </x:row>
    <x:row r="863" ht="24" customHeight="1">
      <x:c r="A863" s="2" t="str">
        <x:v>MG-2025-0829</x:v>
      </x:c>
      <x:c r="B863" s="3" t="n">
        <x:v>45917.5</x:v>
      </x:c>
      <x:c r="C863" s="2" t="str">
        <x:v>Sample Customer 079</x:v>
      </x:c>
      <x:c r="D863" s="2" t="str">
        <x:v>Central Granger</x:v>
      </x:c>
      <x:c r="E863" s="2" t="str">
        <x:v>Mulch &amp; planting</x:v>
      </x:c>
      <x:c r="F863" s="4" t="n">
        <x:v>707.89</x:v>
      </x:c>
      <x:c r="G863" s="4" t="n">
        <x:v>160.8</x:v>
      </x:c>
      <x:c r="H863" s="4" t="n">
        <x:v>91.93</x:v>
      </x:c>
      <x:c r="I863" s="4" t="n">
        <x:v>7.12</x:v>
      </x:c>
      <x:c r="J863" s="7" t="n">
        <x:v>6.7</x:v>
      </x:c>
      <x:c r="K863" s="2" t="str">
        <x:v>Bank transfer</x:v>
      </x:c>
      <x:c r="L863" s="5" t="n">
        <x:f>SUM(G863:I863)</x:f>
        <x:v>259.85</x:v>
      </x:c>
      <x:c r="M863" s="5" t="n">
        <x:f>F863-L863</x:f>
        <x:v>448.03999999999996</x:v>
      </x:c>
      <x:c r="N863" s="6" t="n">
        <x:f>IF(F863=0,0,M863/F863)</x:f>
        <x:v>0.6329231942815974</x:v>
      </x:c>
    </x:row>
    <x:row r="864" ht="24" customHeight="1">
      <x:c r="A864" s="2" t="str">
        <x:v>MG-2025-0832</x:v>
      </x:c>
      <x:c r="B864" s="3" t="n">
        <x:v>45917.5</x:v>
      </x:c>
      <x:c r="C864" s="2" t="str">
        <x:v>Sample Customer 054</x:v>
      </x:c>
      <x:c r="D864" s="2" t="str">
        <x:v>Mishawaka area</x:v>
      </x:c>
      <x:c r="E864" s="2" t="str">
        <x:v>Mulch &amp; planting</x:v>
      </x:c>
      <x:c r="F864" s="4" t="n">
        <x:v>533.02</x:v>
      </x:c>
      <x:c r="G864" s="4" t="n">
        <x:v>151.2</x:v>
      </x:c>
      <x:c r="H864" s="4" t="n">
        <x:v>106.56</x:v>
      </x:c>
      <x:c r="I864" s="4" t="n">
        <x:v>3.34</x:v>
      </x:c>
      <x:c r="J864" s="7" t="n">
        <x:v>6.3</x:v>
      </x:c>
      <x:c r="K864" s="2" t="str">
        <x:v>Bank transfer</x:v>
      </x:c>
      <x:c r="L864" s="5" t="n">
        <x:f>SUM(G864:I864)</x:f>
        <x:v>261.09999999999997</x:v>
      </x:c>
      <x:c r="M864" s="5" t="n">
        <x:f>F864-L864</x:f>
        <x:v>271.92</x:v>
      </x:c>
      <x:c r="N864" s="6" t="n">
        <x:f>IF(F864=0,0,M864/F864)</x:f>
        <x:v>0.5101497129563619</x:v>
      </x:c>
    </x:row>
    <x:row r="865" ht="24" customHeight="1">
      <x:c r="A865" s="2" t="str">
        <x:v>MG-2025-0849</x:v>
      </x:c>
      <x:c r="B865" s="3" t="n">
        <x:v>45917.5</x:v>
      </x:c>
      <x:c r="C865" s="2" t="str">
        <x:v>Sample Customer 053</x:v>
      </x:c>
      <x:c r="D865" s="2" t="str">
        <x:v>Central Granger</x:v>
      </x:c>
      <x:c r="E865" s="2" t="str">
        <x:v>Lawn care</x:v>
      </x:c>
      <x:c r="F865" s="4" t="n">
        <x:v>73.31</x:v>
      </x:c>
      <x:c r="G865" s="4" t="n">
        <x:v>33.6</x:v>
      </x:c>
      <x:c r="H865" s="4" t="n">
        <x:v>2.89</x:v>
      </x:c>
      <x:c r="I865" s="4" t="n">
        <x:v>9.66</x:v>
      </x:c>
      <x:c r="J865" s="7" t="n">
        <x:v>1.4</x:v>
      </x:c>
      <x:c r="K865" s="2" t="str">
        <x:v>Check</x:v>
      </x:c>
      <x:c r="L865" s="5" t="n">
        <x:f>SUM(G865:I865)</x:f>
        <x:v>46.150000000000006</x:v>
      </x:c>
      <x:c r="M865" s="5" t="n">
        <x:f>F865-L865</x:f>
        <x:v>27.159999999999997</x:v>
      </x:c>
      <x:c r="N865" s="6" t="n">
        <x:f>IF(F865=0,0,M865/F865)</x:f>
        <x:v>0.37048151684626923</x:v>
      </x:c>
    </x:row>
    <x:row r="866" ht="24" customHeight="1">
      <x:c r="A866" s="2" t="str">
        <x:v>MG-2025-0886</x:v>
      </x:c>
      <x:c r="B866" s="3" t="n">
        <x:v>45917.5</x:v>
      </x:c>
      <x:c r="C866" s="2" t="str">
        <x:v>Sample Customer 019</x:v>
      </x:c>
      <x:c r="D866" s="2" t="str">
        <x:v>West Granger</x:v>
      </x:c>
      <x:c r="E866" s="2" t="str">
        <x:v>Seasonal cleanup</x:v>
      </x:c>
      <x:c r="F866" s="4" t="n">
        <x:v>368.57</x:v>
      </x:c>
      <x:c r="G866" s="4" t="n">
        <x:v>98.4</x:v>
      </x:c>
      <x:c r="H866" s="4" t="n">
        <x:v>12.5</x:v>
      </x:c>
      <x:c r="I866" s="4" t="n">
        <x:v>4.61</x:v>
      </x:c>
      <x:c r="J866" s="7" t="n">
        <x:v>4.1</x:v>
      </x:c>
      <x:c r="K866" s="2" t="str">
        <x:v>Check</x:v>
      </x:c>
      <x:c r="L866" s="5" t="n">
        <x:f>SUM(G866:I866)</x:f>
        <x:v>115.51</x:v>
      </x:c>
      <x:c r="M866" s="5" t="n">
        <x:f>F866-L866</x:f>
        <x:v>253.06</x:v>
      </x:c>
      <x:c r="N866" s="6" t="n">
        <x:f>IF(F866=0,0,M866/F866)</x:f>
        <x:v>0.6865995604634126</x:v>
      </x:c>
    </x:row>
    <x:row r="867" ht="24" customHeight="1">
      <x:c r="A867" s="2" t="str">
        <x:v>MG-2025-0894</x:v>
      </x:c>
      <x:c r="B867" s="3" t="n">
        <x:v>45917.5</x:v>
      </x:c>
      <x:c r="C867" s="2" t="str">
        <x:v>Sample Customer 087</x:v>
      </x:c>
      <x:c r="D867" s="2" t="str">
        <x:v>Mishawaka area</x:v>
      </x:c>
      <x:c r="E867" s="2" t="str">
        <x:v>Lawn care</x:v>
      </x:c>
      <x:c r="F867" s="4" t="n">
        <x:v>52.42</x:v>
      </x:c>
      <x:c r="G867" s="4" t="n">
        <x:v>31.2</x:v>
      </x:c>
      <x:c r="H867" s="4" t="n">
        <x:v>2.46</x:v>
      </x:c>
      <x:c r="I867" s="4" t="n">
        <x:v>6.96</x:v>
      </x:c>
      <x:c r="J867" s="7" t="n">
        <x:v>1.3</x:v>
      </x:c>
      <x:c r="K867" s="2" t="str">
        <x:v>Check</x:v>
      </x:c>
      <x:c r="L867" s="5" t="n">
        <x:f>SUM(G867:I867)</x:f>
        <x:v>40.62</x:v>
      </x:c>
      <x:c r="M867" s="5" t="n">
        <x:f>F867-L867</x:f>
        <x:v>11.800000000000004</x:v>
      </x:c>
      <x:c r="N867" s="6" t="n">
        <x:f>IF(F867=0,0,M867/F867)</x:f>
        <x:v>0.2251049217855781</x:v>
      </x:c>
    </x:row>
    <x:row r="868" ht="24" customHeight="1">
      <x:c r="A868" s="2" t="str">
        <x:v>MG-2025-0800</x:v>
      </x:c>
      <x:c r="B868" s="3" t="n">
        <x:v>45918.5</x:v>
      </x:c>
      <x:c r="C868" s="2" t="str">
        <x:v>Sample Customer 070</x:v>
      </x:c>
      <x:c r="D868" s="2" t="str">
        <x:v>Central Granger</x:v>
      </x:c>
      <x:c r="E868" s="2" t="str">
        <x:v>Lawn care</x:v>
      </x:c>
      <x:c r="F868" s="4" t="n">
        <x:v>64.49</x:v>
      </x:c>
      <x:c r="G868" s="4" t="n">
        <x:v>31.2</x:v>
      </x:c>
      <x:c r="H868" s="4" t="n">
        <x:v>3.3</x:v>
      </x:c>
      <x:c r="I868" s="4" t="n">
        <x:v>4.21</x:v>
      </x:c>
      <x:c r="J868" s="7" t="n">
        <x:v>1.3</x:v>
      </x:c>
      <x:c r="K868" s="2" t="str">
        <x:v>Bank transfer</x:v>
      </x:c>
      <x:c r="L868" s="5" t="n">
        <x:f>SUM(G868:I868)</x:f>
        <x:v>38.71</x:v>
      </x:c>
      <x:c r="M868" s="5" t="n">
        <x:f>F868-L868</x:f>
        <x:v>25.779999999999994</x:v>
      </x:c>
      <x:c r="N868" s="6" t="n">
        <x:f>IF(F868=0,0,M868/F868)</x:f>
        <x:v>0.39975189951930523</x:v>
      </x:c>
    </x:row>
    <x:row r="869" ht="24" customHeight="1">
      <x:c r="A869" s="2" t="str">
        <x:v>MG-2025-0801</x:v>
      </x:c>
      <x:c r="B869" s="3" t="n">
        <x:v>45918.5</x:v>
      </x:c>
      <x:c r="C869" s="2" t="str">
        <x:v>Sample Customer 043</x:v>
      </x:c>
      <x:c r="D869" s="2" t="str">
        <x:v>Central Granger</x:v>
      </x:c>
      <x:c r="E869" s="2" t="str">
        <x:v>Landscape installation</x:v>
      </x:c>
      <x:c r="F869" s="4" t="n">
        <x:v>1450.45</x:v>
      </x:c>
      <x:c r="G869" s="4" t="n">
        <x:v>333.6</x:v>
      </x:c>
      <x:c r="H869" s="4" t="n">
        <x:v>325.84</x:v>
      </x:c>
      <x:c r="I869" s="4" t="n">
        <x:v>3.91</x:v>
      </x:c>
      <x:c r="J869" s="7" t="n">
        <x:v>13.9</x:v>
      </x:c>
      <x:c r="K869" s="2" t="str">
        <x:v>Bank transfer</x:v>
      </x:c>
      <x:c r="L869" s="5" t="n">
        <x:f>SUM(G869:I869)</x:f>
        <x:v>663.35</x:v>
      </x:c>
      <x:c r="M869" s="5" t="n">
        <x:f>F869-L869</x:f>
        <x:v>787.1</x:v>
      </x:c>
      <x:c r="N869" s="6" t="n">
        <x:f>IF(F869=0,0,M869/F869)</x:f>
        <x:v>0.5426591747388742</x:v>
      </x:c>
    </x:row>
    <x:row r="870" ht="24" customHeight="1">
      <x:c r="A870" s="2" t="str">
        <x:v>MG-2025-0902</x:v>
      </x:c>
      <x:c r="B870" s="3" t="n">
        <x:v>45918.5</x:v>
      </x:c>
      <x:c r="C870" s="2" t="str">
        <x:v>Sample Customer 038</x:v>
      </x:c>
      <x:c r="D870" s="2" t="str">
        <x:v>East Granger</x:v>
      </x:c>
      <x:c r="E870" s="2" t="str">
        <x:v>Landscape installation</x:v>
      </x:c>
      <x:c r="F870" s="4" t="n">
        <x:v>1515.43</x:v>
      </x:c>
      <x:c r="G870" s="4" t="n">
        <x:v>264</x:v>
      </x:c>
      <x:c r="H870" s="4" t="n">
        <x:v>219.24</x:v>
      </x:c>
      <x:c r="I870" s="4" t="n">
        <x:v>11.6</x:v>
      </x:c>
      <x:c r="J870" s="7" t="n">
        <x:v>11</x:v>
      </x:c>
      <x:c r="K870" s="2" t="str">
        <x:v>Card</x:v>
      </x:c>
      <x:c r="L870" s="5" t="n">
        <x:f>SUM(G870:I870)</x:f>
        <x:v>494.84000000000003</x:v>
      </x:c>
      <x:c r="M870" s="5" t="n">
        <x:f>F870-L870</x:f>
        <x:v>1020.59</x:v>
      </x:c>
      <x:c r="N870" s="6" t="n">
        <x:f>IF(F870=0,0,M870/F870)</x:f>
        <x:v>0.6734656170195918</x:v>
      </x:c>
    </x:row>
    <x:row r="871" ht="24" customHeight="1">
      <x:c r="A871" s="2" t="str">
        <x:v>MG-2025-0823</x:v>
      </x:c>
      <x:c r="B871" s="3" t="n">
        <x:v>45919.5</x:v>
      </x:c>
      <x:c r="C871" s="2" t="str">
        <x:v>Sample Customer 101</x:v>
      </x:c>
      <x:c r="D871" s="2" t="str">
        <x:v>Central Granger</x:v>
      </x:c>
      <x:c r="E871" s="2" t="str">
        <x:v>Lawn care</x:v>
      </x:c>
      <x:c r="F871" s="4" t="n">
        <x:v>68.73</x:v>
      </x:c>
      <x:c r="G871" s="4" t="n">
        <x:v>21.6</x:v>
      </x:c>
      <x:c r="H871" s="4" t="n">
        <x:v>2.02</x:v>
      </x:c>
      <x:c r="I871" s="4" t="n">
        <x:v>7.45</x:v>
      </x:c>
      <x:c r="J871" s="7" t="n">
        <x:v>0.9</x:v>
      </x:c>
      <x:c r="K871" s="2" t="str">
        <x:v>Bank transfer</x:v>
      </x:c>
      <x:c r="L871" s="5" t="n">
        <x:f>SUM(G871:I871)</x:f>
        <x:v>31.07</x:v>
      </x:c>
      <x:c r="M871" s="5" t="n">
        <x:f>F871-L871</x:f>
        <x:v>37.660000000000004</x:v>
      </x:c>
      <x:c r="N871" s="6" t="n">
        <x:f>IF(F871=0,0,M871/F871)</x:f>
        <x:v>0.5479412192637858</x:v>
      </x:c>
    </x:row>
    <x:row r="872" ht="24" customHeight="1">
      <x:c r="A872" s="2" t="str">
        <x:v>MG-2025-0831</x:v>
      </x:c>
      <x:c r="B872" s="3" t="n">
        <x:v>45919.5</x:v>
      </x:c>
      <x:c r="C872" s="2" t="str">
        <x:v>Sample Customer 032</x:v>
      </x:c>
      <x:c r="D872" s="2" t="str">
        <x:v>South Granger</x:v>
      </x:c>
      <x:c r="E872" s="2" t="str">
        <x:v>Lawn care</x:v>
      </x:c>
      <x:c r="F872" s="4" t="n">
        <x:v>70.83</x:v>
      </x:c>
      <x:c r="G872" s="4" t="n">
        <x:v>36</x:v>
      </x:c>
      <x:c r="H872" s="4" t="n">
        <x:v>3.09</x:v>
      </x:c>
      <x:c r="I872" s="4" t="n">
        <x:v>4.49</x:v>
      </x:c>
      <x:c r="J872" s="7" t="n">
        <x:v>1.5</x:v>
      </x:c>
      <x:c r="K872" s="2" t="str">
        <x:v>Card</x:v>
      </x:c>
      <x:c r="L872" s="5" t="n">
        <x:f>SUM(G872:I872)</x:f>
        <x:v>43.580000000000005</x:v>
      </x:c>
      <x:c r="M872" s="5" t="n">
        <x:f>F872-L872</x:f>
        <x:v>27.249999999999993</x:v>
      </x:c>
      <x:c r="N872" s="6" t="n">
        <x:f>IF(F872=0,0,M872/F872)</x:f>
        <x:v>0.3847239870111534</x:v>
      </x:c>
    </x:row>
    <x:row r="873" ht="24" customHeight="1">
      <x:c r="A873" s="2" t="str">
        <x:v>MG-2025-0841</x:v>
      </x:c>
      <x:c r="B873" s="3" t="n">
        <x:v>45919.5</x:v>
      </x:c>
      <x:c r="C873" s="2" t="str">
        <x:v>Sample Customer 018</x:v>
      </x:c>
      <x:c r="D873" s="2" t="str">
        <x:v>East Granger</x:v>
      </x:c>
      <x:c r="E873" s="2" t="str">
        <x:v>Mulch &amp; planting</x:v>
      </x:c>
      <x:c r="F873" s="4" t="n">
        <x:v>597.56</x:v>
      </x:c>
      <x:c r="G873" s="4" t="n">
        <x:v>117.6</x:v>
      </x:c>
      <x:c r="H873" s="4" t="n">
        <x:v>96.93</x:v>
      </x:c>
      <x:c r="I873" s="4" t="n">
        <x:v>12.39</x:v>
      </x:c>
      <x:c r="J873" s="7" t="n">
        <x:v>4.9</x:v>
      </x:c>
      <x:c r="K873" s="2" t="str">
        <x:v>Check</x:v>
      </x:c>
      <x:c r="L873" s="5" t="n">
        <x:f>SUM(G873:I873)</x:f>
        <x:v>226.92000000000002</x:v>
      </x:c>
      <x:c r="M873" s="5" t="n">
        <x:f>F873-L873</x:f>
        <x:v>370.63999999999993</x:v>
      </x:c>
      <x:c r="N873" s="6" t="n">
        <x:f>IF(F873=0,0,M873/F873)</x:f>
        <x:v>0.620255706539929</x:v>
      </x:c>
    </x:row>
    <x:row r="874" ht="24" customHeight="1">
      <x:c r="A874" s="2" t="str">
        <x:v>MG-2025-0859</x:v>
      </x:c>
      <x:c r="B874" s="3" t="n">
        <x:v>45919.5</x:v>
      </x:c>
      <x:c r="C874" s="2" t="str">
        <x:v>Sample Customer 080</x:v>
      </x:c>
      <x:c r="D874" s="2" t="str">
        <x:v>Central Granger</x:v>
      </x:c>
      <x:c r="E874" s="2" t="str">
        <x:v>Seasonal cleanup</x:v>
      </x:c>
      <x:c r="F874" s="4" t="n">
        <x:v>296.67</x:v>
      </x:c>
      <x:c r="G874" s="4" t="n">
        <x:v>57.6</x:v>
      </x:c>
      <x:c r="H874" s="4" t="n">
        <x:v>6.59</x:v>
      </x:c>
      <x:c r="I874" s="4" t="n">
        <x:v>9.41</x:v>
      </x:c>
      <x:c r="J874" s="7" t="n">
        <x:v>2.4</x:v>
      </x:c>
      <x:c r="K874" s="2" t="str">
        <x:v>Check</x:v>
      </x:c>
      <x:c r="L874" s="5" t="n">
        <x:f>SUM(G874:I874)</x:f>
        <x:v>73.6</x:v>
      </x:c>
      <x:c r="M874" s="5" t="n">
        <x:f>F874-L874</x:f>
        <x:v>223.07000000000002</x:v>
      </x:c>
      <x:c r="N874" s="6" t="n">
        <x:f>IF(F874=0,0,M874/F874)</x:f>
        <x:v>0.7519128998550578</x:v>
      </x:c>
    </x:row>
    <x:row r="875" ht="24" customHeight="1">
      <x:c r="A875" s="2" t="str">
        <x:v>MG-2025-0809</x:v>
      </x:c>
      <x:c r="B875" s="3" t="n">
        <x:v>45920.5</x:v>
      </x:c>
      <x:c r="C875" s="2" t="str">
        <x:v>Sample Customer 017</x:v>
      </x:c>
      <x:c r="D875" s="2" t="str">
        <x:v>Central Granger</x:v>
      </x:c>
      <x:c r="E875" s="2" t="str">
        <x:v>Lawn care</x:v>
      </x:c>
      <x:c r="F875" s="4" t="n">
        <x:v>72.56</x:v>
      </x:c>
      <x:c r="G875" s="4" t="n">
        <x:v>36</x:v>
      </x:c>
      <x:c r="H875" s="4" t="n">
        <x:v>3.83</x:v>
      </x:c>
      <x:c r="I875" s="4" t="n">
        <x:v>3.97</x:v>
      </x:c>
      <x:c r="J875" s="7" t="n">
        <x:v>1.5</x:v>
      </x:c>
      <x:c r="K875" s="2" t="str">
        <x:v>Card</x:v>
      </x:c>
      <x:c r="L875" s="5" t="n">
        <x:f>SUM(G875:I875)</x:f>
        <x:v>43.8</x:v>
      </x:c>
      <x:c r="M875" s="5" t="n">
        <x:f>F875-L875</x:f>
        <x:v>28.760000000000005</x:v>
      </x:c>
      <x:c r="N875" s="6" t="n">
        <x:f>IF(F875=0,0,M875/F875)</x:f>
        <x:v>0.396361631753032</x:v>
      </x:c>
    </x:row>
    <x:row r="876" ht="24" customHeight="1">
      <x:c r="A876" s="2" t="str">
        <x:v>MG-2025-0880</x:v>
      </x:c>
      <x:c r="B876" s="3" t="n">
        <x:v>45920.5</x:v>
      </x:c>
      <x:c r="C876" s="2" t="str">
        <x:v>Sample Customer 119</x:v>
      </x:c>
      <x:c r="D876" s="2" t="str">
        <x:v>East Granger</x:v>
      </x:c>
      <x:c r="E876" s="2" t="str">
        <x:v>Lawn care</x:v>
      </x:c>
      <x:c r="F876" s="4" t="n">
        <x:v>63.32</x:v>
      </x:c>
      <x:c r="G876" s="4" t="n">
        <x:v>31.2</x:v>
      </x:c>
      <x:c r="H876" s="4" t="n">
        <x:v>1.62</x:v>
      </x:c>
      <x:c r="I876" s="4" t="n">
        <x:v>7.42</x:v>
      </x:c>
      <x:c r="J876" s="7" t="n">
        <x:v>1.3</x:v>
      </x:c>
      <x:c r="K876" s="2" t="str">
        <x:v>Check</x:v>
      </x:c>
      <x:c r="L876" s="5" t="n">
        <x:f>SUM(G876:I876)</x:f>
        <x:v>40.24</x:v>
      </x:c>
      <x:c r="M876" s="5" t="n">
        <x:f>F876-L876</x:f>
        <x:v>23.08</x:v>
      </x:c>
      <x:c r="N876" s="6" t="n">
        <x:f>IF(F876=0,0,M876/F876)</x:f>
        <x:v>0.3644977890082122</x:v>
      </x:c>
    </x:row>
    <x:row r="877" ht="24" customHeight="1">
      <x:c r="A877" s="2" t="str">
        <x:v>MG-2025-0819</x:v>
      </x:c>
      <x:c r="B877" s="3" t="n">
        <x:v>45921.5</x:v>
      </x:c>
      <x:c r="C877" s="2" t="str">
        <x:v>Sample Customer 013</x:v>
      </x:c>
      <x:c r="D877" s="2" t="str">
        <x:v>Central Granger</x:v>
      </x:c>
      <x:c r="E877" s="2" t="str">
        <x:v>Landscape installation</x:v>
      </x:c>
      <x:c r="F877" s="4" t="n">
        <x:v>1785.48</x:v>
      </x:c>
      <x:c r="G877" s="4" t="n">
        <x:v>400.8</x:v>
      </x:c>
      <x:c r="H877" s="4" t="n">
        <x:v>296.35</x:v>
      </x:c>
      <x:c r="I877" s="4" t="n">
        <x:v>7.64</x:v>
      </x:c>
      <x:c r="J877" s="7" t="n">
        <x:v>16.7</x:v>
      </x:c>
      <x:c r="K877" s="2" t="str">
        <x:v>Check</x:v>
      </x:c>
      <x:c r="L877" s="5" t="n">
        <x:f>SUM(G877:I877)</x:f>
        <x:v>704.7900000000001</x:v>
      </x:c>
      <x:c r="M877" s="5" t="n">
        <x:f>F877-L877</x:f>
        <x:v>1080.69</x:v>
      </x:c>
      <x:c r="N877" s="6" t="n">
        <x:f>IF(F877=0,0,M877/F877)</x:f>
        <x:v>0.6052658108743867</x:v>
      </x:c>
    </x:row>
    <x:row r="878" ht="24" customHeight="1">
      <x:c r="A878" s="2" t="str">
        <x:v>MG-2025-0846</x:v>
      </x:c>
      <x:c r="B878" s="3" t="n">
        <x:v>45921.5</x:v>
      </x:c>
      <x:c r="C878" s="2" t="str">
        <x:v>Sample Customer 022</x:v>
      </x:c>
      <x:c r="D878" s="2" t="str">
        <x:v>South Granger</x:v>
      </x:c>
      <x:c r="E878" s="2" t="str">
        <x:v>Lawn care</x:v>
      </x:c>
      <x:c r="F878" s="4" t="n">
        <x:v>74.66</x:v>
      </x:c>
      <x:c r="G878" s="4" t="n">
        <x:v>28.8</x:v>
      </x:c>
      <x:c r="H878" s="4" t="n">
        <x:v>4.11</x:v>
      </x:c>
      <x:c r="I878" s="4" t="n">
        <x:v>8.21</x:v>
      </x:c>
      <x:c r="J878" s="7" t="n">
        <x:v>1.2</x:v>
      </x:c>
      <x:c r="K878" s="2" t="str">
        <x:v>Card</x:v>
      </x:c>
      <x:c r="L878" s="5" t="n">
        <x:f>SUM(G878:I878)</x:f>
        <x:v>41.120000000000005</x:v>
      </x:c>
      <x:c r="M878" s="5" t="n">
        <x:f>F878-L878</x:f>
        <x:v>33.53999999999999</x:v>
      </x:c>
      <x:c r="N878" s="6" t="n">
        <x:f>IF(F878=0,0,M878/F878)</x:f>
        <x:v>0.44923653897669424</x:v>
      </x:c>
    </x:row>
    <x:row r="879" ht="24" customHeight="1">
      <x:c r="A879" s="2" t="str">
        <x:v>MG-2025-0848</x:v>
      </x:c>
      <x:c r="B879" s="3" t="n">
        <x:v>45921.5</x:v>
      </x:c>
      <x:c r="C879" s="2" t="str">
        <x:v>Sample Customer 003</x:v>
      </x:c>
      <x:c r="D879" s="2" t="str">
        <x:v>Central Granger</x:v>
      </x:c>
      <x:c r="E879" s="2" t="str">
        <x:v>Lawn care</x:v>
      </x:c>
      <x:c r="F879" s="4" t="n">
        <x:v>54.05</x:v>
      </x:c>
      <x:c r="G879" s="4" t="n">
        <x:v>33.6</x:v>
      </x:c>
      <x:c r="H879" s="4" t="n">
        <x:v>1.58</x:v>
      </x:c>
      <x:c r="I879" s="4" t="n">
        <x:v>12.47</x:v>
      </x:c>
      <x:c r="J879" s="7" t="n">
        <x:v>1.4</x:v>
      </x:c>
      <x:c r="K879" s="2" t="str">
        <x:v>Bank transfer</x:v>
      </x:c>
      <x:c r="L879" s="5" t="n">
        <x:f>SUM(G879:I879)</x:f>
        <x:v>47.65</x:v>
      </x:c>
      <x:c r="M879" s="5" t="n">
        <x:f>F879-L879</x:f>
        <x:v>6.399999999999999</x:v>
      </x:c>
      <x:c r="N879" s="6" t="n">
        <x:f>IF(F879=0,0,M879/F879)</x:f>
        <x:v>0.11840888066604993</x:v>
      </x:c>
    </x:row>
    <x:row r="880" ht="24" customHeight="1">
      <x:c r="A880" s="2" t="str">
        <x:v>MG-2025-0806</x:v>
      </x:c>
      <x:c r="B880" s="3" t="n">
        <x:v>45922.5</x:v>
      </x:c>
      <x:c r="C880" s="2" t="str">
        <x:v>Sample Customer 044</x:v>
      </x:c>
      <x:c r="D880" s="2" t="str">
        <x:v>Central Granger</x:v>
      </x:c>
      <x:c r="E880" s="2" t="str">
        <x:v>Lawn care</x:v>
      </x:c>
      <x:c r="F880" s="4" t="n">
        <x:v>77.6</x:v>
      </x:c>
      <x:c r="G880" s="4" t="n">
        <x:v>21.6</x:v>
      </x:c>
      <x:c r="H880" s="4" t="n">
        <x:v>1.92</x:v>
      </x:c>
      <x:c r="I880" s="4" t="n">
        <x:v>11.07</x:v>
      </x:c>
      <x:c r="J880" s="7" t="n">
        <x:v>0.9</x:v>
      </x:c>
      <x:c r="K880" s="2" t="str">
        <x:v>Check</x:v>
      </x:c>
      <x:c r="L880" s="5" t="n">
        <x:f>SUM(G880:I880)</x:f>
        <x:v>34.59</x:v>
      </x:c>
      <x:c r="M880" s="5" t="n">
        <x:f>F880-L880</x:f>
        <x:v>43.00999999999999</x:v>
      </x:c>
      <x:c r="N880" s="6" t="n">
        <x:f>IF(F880=0,0,M880/F880)</x:f>
        <x:v>0.5542525773195875</x:v>
      </x:c>
    </x:row>
    <x:row r="881" ht="24" customHeight="1">
      <x:c r="A881" s="2" t="str">
        <x:v>MG-2025-0860</x:v>
      </x:c>
      <x:c r="B881" s="3" t="n">
        <x:v>45922.5</x:v>
      </x:c>
      <x:c r="C881" s="2" t="str">
        <x:v>Sample Customer 029</x:v>
      </x:c>
      <x:c r="D881" s="2" t="str">
        <x:v>West Granger</x:v>
      </x:c>
      <x:c r="E881" s="2" t="str">
        <x:v>Seasonal cleanup</x:v>
      </x:c>
      <x:c r="F881" s="4" t="n">
        <x:v>343.23</x:v>
      </x:c>
      <x:c r="G881" s="4" t="n">
        <x:v>62.4</x:v>
      </x:c>
      <x:c r="H881" s="4" t="n">
        <x:v>8.01</x:v>
      </x:c>
      <x:c r="I881" s="4" t="n">
        <x:v>11.49</x:v>
      </x:c>
      <x:c r="J881" s="7" t="n">
        <x:v>2.6</x:v>
      </x:c>
      <x:c r="K881" s="2" t="str">
        <x:v>Check</x:v>
      </x:c>
      <x:c r="L881" s="5" t="n">
        <x:f>SUM(G881:I881)</x:f>
        <x:v>81.89999999999999</x:v>
      </x:c>
      <x:c r="M881" s="5" t="n">
        <x:f>F881-L881</x:f>
        <x:v>261.33000000000004</x:v>
      </x:c>
      <x:c r="N881" s="6" t="n">
        <x:f>IF(F881=0,0,M881/F881)</x:f>
        <x:v>0.761384494362381</x:v>
      </x:c>
    </x:row>
    <x:row r="882" ht="24" customHeight="1">
      <x:c r="A882" s="2" t="str">
        <x:v>MG-2025-0883</x:v>
      </x:c>
      <x:c r="B882" s="3" t="n">
        <x:v>45922.5</x:v>
      </x:c>
      <x:c r="C882" s="2" t="str">
        <x:v>Sample Customer 010</x:v>
      </x:c>
      <x:c r="D882" s="2" t="str">
        <x:v>Central Granger</x:v>
      </x:c>
      <x:c r="E882" s="2" t="str">
        <x:v>Lawn care</x:v>
      </x:c>
      <x:c r="F882" s="4" t="n">
        <x:v>67.74</x:v>
      </x:c>
      <x:c r="G882" s="4" t="n">
        <x:v>26.4</x:v>
      </x:c>
      <x:c r="H882" s="4" t="n">
        <x:v>1.89</x:v>
      </x:c>
      <x:c r="I882" s="4" t="n">
        <x:v>3.33</x:v>
      </x:c>
      <x:c r="J882" s="7" t="n">
        <x:v>1.1</x:v>
      </x:c>
      <x:c r="K882" s="2" t="str">
        <x:v>Check</x:v>
      </x:c>
      <x:c r="L882" s="5" t="n">
        <x:f>SUM(G882:I882)</x:f>
        <x:v>31.619999999999997</x:v>
      </x:c>
      <x:c r="M882" s="5" t="n">
        <x:f>F882-L882</x:f>
        <x:v>36.12</x:v>
      </x:c>
      <x:c r="N882" s="6" t="n">
        <x:f>IF(F882=0,0,M882/F882)</x:f>
        <x:v>0.5332152347209921</x:v>
      </x:c>
    </x:row>
    <x:row r="883" ht="24" customHeight="1">
      <x:c r="A883" s="2" t="str">
        <x:v>MG-2025-0905</x:v>
      </x:c>
      <x:c r="B883" s="3" t="n">
        <x:v>45922.5</x:v>
      </x:c>
      <x:c r="C883" s="2" t="str">
        <x:v>Sample Customer 056</x:v>
      </x:c>
      <x:c r="D883" s="2" t="str">
        <x:v>East Granger</x:v>
      </x:c>
      <x:c r="E883" s="2" t="str">
        <x:v>Lawn care</x:v>
      </x:c>
      <x:c r="F883" s="4" t="n">
        <x:v>75.26</x:v>
      </x:c>
      <x:c r="G883" s="4" t="n">
        <x:v>28.8</x:v>
      </x:c>
      <x:c r="H883" s="4" t="n">
        <x:v>1.83</x:v>
      </x:c>
      <x:c r="I883" s="4" t="n">
        <x:v>9.75</x:v>
      </x:c>
      <x:c r="J883" s="7" t="n">
        <x:v>1.2</x:v>
      </x:c>
      <x:c r="K883" s="2" t="str">
        <x:v>Check</x:v>
      </x:c>
      <x:c r="L883" s="5" t="n">
        <x:f>SUM(G883:I883)</x:f>
        <x:v>40.38</x:v>
      </x:c>
      <x:c r="M883" s="5" t="n">
        <x:f>F883-L883</x:f>
        <x:v>34.88</x:v>
      </x:c>
      <x:c r="N883" s="6" t="n">
        <x:f>IF(F883=0,0,M883/F883)</x:f>
        <x:v>0.46346000531490833</x:v>
      </x:c>
    </x:row>
    <x:row r="884" ht="24" customHeight="1">
      <x:c r="A884" s="2" t="str">
        <x:v>MG-2025-0808</x:v>
      </x:c>
      <x:c r="B884" s="3" t="n">
        <x:v>45923.5</x:v>
      </x:c>
      <x:c r="C884" s="2" t="str">
        <x:v>Sample Customer 095</x:v>
      </x:c>
      <x:c r="D884" s="2" t="str">
        <x:v>Central Granger</x:v>
      </x:c>
      <x:c r="E884" s="2" t="str">
        <x:v>Lawn care</x:v>
      </x:c>
      <x:c r="F884" s="4" t="n">
        <x:v>73.25</x:v>
      </x:c>
      <x:c r="G884" s="4" t="n">
        <x:v>28.8</x:v>
      </x:c>
      <x:c r="H884" s="4" t="n">
        <x:v>4.15</x:v>
      </x:c>
      <x:c r="I884" s="4" t="n">
        <x:v>3.46</x:v>
      </x:c>
      <x:c r="J884" s="7" t="n">
        <x:v>1.2</x:v>
      </x:c>
      <x:c r="K884" s="2" t="str">
        <x:v>Check</x:v>
      </x:c>
      <x:c r="L884" s="5" t="n">
        <x:f>SUM(G884:I884)</x:f>
        <x:v>36.410000000000004</x:v>
      </x:c>
      <x:c r="M884" s="5" t="n">
        <x:f>F884-L884</x:f>
        <x:v>36.839999999999996</x:v>
      </x:c>
      <x:c r="N884" s="6" t="n">
        <x:f>IF(F884=0,0,M884/F884)</x:f>
        <x:v>0.5029351535836177</x:v>
      </x:c>
    </x:row>
    <x:row r="885" ht="24" customHeight="1">
      <x:c r="A885" s="2" t="str">
        <x:v>MG-2025-0836</x:v>
      </x:c>
      <x:c r="B885" s="3" t="n">
        <x:v>45923.5</x:v>
      </x:c>
      <x:c r="C885" s="2" t="str">
        <x:v>Sample Customer 099</x:v>
      </x:c>
      <x:c r="D885" s="2" t="str">
        <x:v>Mishawaka area</x:v>
      </x:c>
      <x:c r="E885" s="2" t="str">
        <x:v>Lawn care</x:v>
      </x:c>
      <x:c r="F885" s="4" t="n">
        <x:v>74.85</x:v>
      </x:c>
      <x:c r="G885" s="4" t="n">
        <x:v>24</x:v>
      </x:c>
      <x:c r="H885" s="4" t="n">
        <x:v>4.11</x:v>
      </x:c>
      <x:c r="I885" s="4" t="n">
        <x:v>9.27</x:v>
      </x:c>
      <x:c r="J885" s="7" t="n">
        <x:v>1</x:v>
      </x:c>
      <x:c r="K885" s="2" t="str">
        <x:v>Check</x:v>
      </x:c>
      <x:c r="L885" s="5" t="n">
        <x:f>SUM(G885:I885)</x:f>
        <x:v>37.379999999999995</x:v>
      </x:c>
      <x:c r="M885" s="5" t="n">
        <x:f>F885-L885</x:f>
        <x:v>37.47</x:v>
      </x:c>
      <x:c r="N885" s="6" t="n">
        <x:f>IF(F885=0,0,M885/F885)</x:f>
        <x:v>0.5006012024048097</x:v>
      </x:c>
    </x:row>
    <x:row r="886" ht="24" customHeight="1">
      <x:c r="A886" s="2" t="str">
        <x:v>MG-2025-0840</x:v>
      </x:c>
      <x:c r="B886" s="3" t="n">
        <x:v>45923.5</x:v>
      </x:c>
      <x:c r="C886" s="2" t="str">
        <x:v>Sample Customer 060</x:v>
      </x:c>
      <x:c r="D886" s="2" t="str">
        <x:v>North Granger</x:v>
      </x:c>
      <x:c r="E886" s="2" t="str">
        <x:v>Landscape installation</x:v>
      </x:c>
      <x:c r="F886" s="4" t="n">
        <x:v>1425.04</x:v>
      </x:c>
      <x:c r="G886" s="4" t="n">
        <x:v>249.6</x:v>
      </x:c>
      <x:c r="H886" s="4" t="n">
        <x:v>246.02</x:v>
      </x:c>
      <x:c r="I886" s="4" t="n">
        <x:v>3.67</x:v>
      </x:c>
      <x:c r="J886" s="7" t="n">
        <x:v>10.4</x:v>
      </x:c>
      <x:c r="K886" s="2" t="str">
        <x:v>Card</x:v>
      </x:c>
      <x:c r="L886" s="5" t="n">
        <x:f>SUM(G886:I886)</x:f>
        <x:v>499.29</x:v>
      </x:c>
      <x:c r="M886" s="5" t="n">
        <x:f>F886-L886</x:f>
        <x:v>925.75</x:v>
      </x:c>
      <x:c r="N886" s="6" t="n">
        <x:f>IF(F886=0,0,M886/F886)</x:f>
        <x:v>0.6496308875540336</x:v>
      </x:c>
    </x:row>
    <x:row r="887" ht="24" customHeight="1">
      <x:c r="A887" s="2" t="str">
        <x:v>MG-2025-0843</x:v>
      </x:c>
      <x:c r="B887" s="3" t="n">
        <x:v>45923.5</x:v>
      </x:c>
      <x:c r="C887" s="2" t="str">
        <x:v>Sample Customer 007</x:v>
      </x:c>
      <x:c r="D887" s="2" t="str">
        <x:v>West Granger</x:v>
      </x:c>
      <x:c r="E887" s="2" t="str">
        <x:v>Lawn care</x:v>
      </x:c>
      <x:c r="F887" s="4" t="n">
        <x:v>63.22</x:v>
      </x:c>
      <x:c r="G887" s="4" t="n">
        <x:v>28.8</x:v>
      </x:c>
      <x:c r="H887" s="4" t="n">
        <x:v>2.6</x:v>
      </x:c>
      <x:c r="I887" s="4" t="n">
        <x:v>4.23</x:v>
      </x:c>
      <x:c r="J887" s="7" t="n">
        <x:v>1.2</x:v>
      </x:c>
      <x:c r="K887" s="2" t="str">
        <x:v>Check</x:v>
      </x:c>
      <x:c r="L887" s="5" t="n">
        <x:f>SUM(G887:I887)</x:f>
        <x:v>35.63</x:v>
      </x:c>
      <x:c r="M887" s="5" t="n">
        <x:f>F887-L887</x:f>
        <x:v>27.589999999999996</x:v>
      </x:c>
      <x:c r="N887" s="6" t="n">
        <x:f>IF(F887=0,0,M887/F887)</x:f>
        <x:v>0.4364125276811135</x:v>
      </x:c>
    </x:row>
    <x:row r="888" ht="24" customHeight="1">
      <x:c r="A888" s="2" t="str">
        <x:v>MG-2025-0844</x:v>
      </x:c>
      <x:c r="B888" s="3" t="n">
        <x:v>45923.5</x:v>
      </x:c>
      <x:c r="C888" s="2" t="str">
        <x:v>Sample Customer 087</x:v>
      </x:c>
      <x:c r="D888" s="2" t="str">
        <x:v>Mishawaka area</x:v>
      </x:c>
      <x:c r="E888" s="2" t="str">
        <x:v>Seasonal cleanup</x:v>
      </x:c>
      <x:c r="F888" s="4" t="n">
        <x:v>362.42</x:v>
      </x:c>
      <x:c r="G888" s="4" t="n">
        <x:v>74.4</x:v>
      </x:c>
      <x:c r="H888" s="4" t="n">
        <x:v>12.59</x:v>
      </x:c>
      <x:c r="I888" s="4" t="n">
        <x:v>9.73</x:v>
      </x:c>
      <x:c r="J888" s="7" t="n">
        <x:v>3.1</x:v>
      </x:c>
      <x:c r="K888" s="2" t="str">
        <x:v>Card</x:v>
      </x:c>
      <x:c r="L888" s="5" t="n">
        <x:f>SUM(G888:I888)</x:f>
        <x:v>96.72000000000001</x:v>
      </x:c>
      <x:c r="M888" s="5" t="n">
        <x:f>F888-L888</x:f>
        <x:v>265.7</x:v>
      </x:c>
      <x:c r="N888" s="6" t="n">
        <x:f>IF(F888=0,0,M888/F888)</x:f>
        <x:v>0.7331273108548093</x:v>
      </x:c>
    </x:row>
    <x:row r="889" ht="24" customHeight="1">
      <x:c r="A889" s="2" t="str">
        <x:v>MG-2025-0871</x:v>
      </x:c>
      <x:c r="B889" s="3" t="n">
        <x:v>45923.5</x:v>
      </x:c>
      <x:c r="C889" s="2" t="str">
        <x:v>Sample Customer 096</x:v>
      </x:c>
      <x:c r="D889" s="2" t="str">
        <x:v>North Granger</x:v>
      </x:c>
      <x:c r="E889" s="2" t="str">
        <x:v>Lawn care</x:v>
      </x:c>
      <x:c r="F889" s="4" t="n">
        <x:v>67.62</x:v>
      </x:c>
      <x:c r="G889" s="4" t="n">
        <x:v>26.4</x:v>
      </x:c>
      <x:c r="H889" s="4" t="n">
        <x:v>2.05</x:v>
      </x:c>
      <x:c r="I889" s="4" t="n">
        <x:v>9.86</x:v>
      </x:c>
      <x:c r="J889" s="7" t="n">
        <x:v>1.1</x:v>
      </x:c>
      <x:c r="K889" s="2" t="str">
        <x:v>Card</x:v>
      </x:c>
      <x:c r="L889" s="5" t="n">
        <x:f>SUM(G889:I889)</x:f>
        <x:v>38.31</x:v>
      </x:c>
      <x:c r="M889" s="5" t="n">
        <x:f>F889-L889</x:f>
        <x:v>29.310000000000002</x:v>
      </x:c>
      <x:c r="N889" s="6" t="n">
        <x:f>IF(F889=0,0,M889/F889)</x:f>
        <x:v>0.4334516415261757</x:v>
      </x:c>
    </x:row>
    <x:row r="890" ht="24" customHeight="1">
      <x:c r="A890" s="2" t="str">
        <x:v>MG-2025-0830</x:v>
      </x:c>
      <x:c r="B890" s="3" t="n">
        <x:v>45924.5</x:v>
      </x:c>
      <x:c r="C890" s="2" t="str">
        <x:v>Sample Customer 111</x:v>
      </x:c>
      <x:c r="D890" s="2" t="str">
        <x:v>West Granger</x:v>
      </x:c>
      <x:c r="E890" s="2" t="str">
        <x:v>Mulch &amp; planting</x:v>
      </x:c>
      <x:c r="F890" s="4" t="n">
        <x:v>712.26</x:v>
      </x:c>
      <x:c r="G890" s="4" t="n">
        <x:v>187.2</x:v>
      </x:c>
      <x:c r="H890" s="4" t="n">
        <x:v>97.08</x:v>
      </x:c>
      <x:c r="I890" s="4" t="n">
        <x:v>10.3</x:v>
      </x:c>
      <x:c r="J890" s="7" t="n">
        <x:v>7.8</x:v>
      </x:c>
      <x:c r="K890" s="2" t="str">
        <x:v>Card</x:v>
      </x:c>
      <x:c r="L890" s="5" t="n">
        <x:f>SUM(G890:I890)</x:f>
        <x:v>294.58</x:v>
      </x:c>
      <x:c r="M890" s="5" t="n">
        <x:f>F890-L890</x:f>
        <x:v>417.68</x:v>
      </x:c>
      <x:c r="N890" s="6" t="n">
        <x:f>IF(F890=0,0,M890/F890)</x:f>
        <x:v>0.5864150731474461</x:v>
      </x:c>
    </x:row>
    <x:row r="891" ht="24" customHeight="1">
      <x:c r="A891" s="2" t="str">
        <x:v>MG-2025-0847</x:v>
      </x:c>
      <x:c r="B891" s="3" t="n">
        <x:v>45924.5</x:v>
      </x:c>
      <x:c r="C891" s="2" t="str">
        <x:v>Sample Customer 038</x:v>
      </x:c>
      <x:c r="D891" s="2" t="str">
        <x:v>East Granger</x:v>
      </x:c>
      <x:c r="E891" s="2" t="str">
        <x:v>Lawn care</x:v>
      </x:c>
      <x:c r="F891" s="4" t="n">
        <x:v>74.18</x:v>
      </x:c>
      <x:c r="G891" s="4" t="n">
        <x:v>36</x:v>
      </x:c>
      <x:c r="H891" s="4" t="n">
        <x:v>2.89</x:v>
      </x:c>
      <x:c r="I891" s="4" t="n">
        <x:v>7.2</x:v>
      </x:c>
      <x:c r="J891" s="7" t="n">
        <x:v>1.5</x:v>
      </x:c>
      <x:c r="K891" s="2" t="str">
        <x:v>Check</x:v>
      </x:c>
      <x:c r="L891" s="5" t="n">
        <x:f>SUM(G891:I891)</x:f>
        <x:v>46.09</x:v>
      </x:c>
      <x:c r="M891" s="5" t="n">
        <x:f>F891-L891</x:f>
        <x:v>28.090000000000003</x:v>
      </x:c>
      <x:c r="N891" s="6" t="n">
        <x:f>IF(F891=0,0,M891/F891)</x:f>
        <x:v>0.3786734968994338</x:v>
      </x:c>
    </x:row>
    <x:row r="892" ht="24" customHeight="1">
      <x:c r="A892" s="2" t="str">
        <x:v>MG-2025-0899</x:v>
      </x:c>
      <x:c r="B892" s="3" t="n">
        <x:v>45924.5</x:v>
      </x:c>
      <x:c r="C892" s="2" t="str">
        <x:v>Sample Customer 014</x:v>
      </x:c>
      <x:c r="D892" s="2" t="str">
        <x:v>Central Granger</x:v>
      </x:c>
      <x:c r="E892" s="2" t="str">
        <x:v>Lawn care</x:v>
      </x:c>
      <x:c r="F892" s="4" t="n">
        <x:v>67.9</x:v>
      </x:c>
      <x:c r="G892" s="4" t="n">
        <x:v>24</x:v>
      </x:c>
      <x:c r="H892" s="4" t="n">
        <x:v>3.92</x:v>
      </x:c>
      <x:c r="I892" s="4" t="n">
        <x:v>3.3</x:v>
      </x:c>
      <x:c r="J892" s="7" t="n">
        <x:v>1</x:v>
      </x:c>
      <x:c r="K892" s="2" t="str">
        <x:v>Card</x:v>
      </x:c>
      <x:c r="L892" s="5" t="n">
        <x:f>SUM(G892:I892)</x:f>
        <x:v>31.220000000000002</x:v>
      </x:c>
      <x:c r="M892" s="5" t="n">
        <x:f>F892-L892</x:f>
        <x:v>36.68000000000001</x:v>
      </x:c>
      <x:c r="N892" s="6" t="n">
        <x:f>IF(F892=0,0,M892/F892)</x:f>
        <x:v>0.5402061855670104</x:v>
      </x:c>
    </x:row>
    <x:row r="893" ht="24" customHeight="1">
      <x:c r="A893" s="2" t="str">
        <x:v>MG-2025-0799</x:v>
      </x:c>
      <x:c r="B893" s="3" t="n">
        <x:v>45925.5</x:v>
      </x:c>
      <x:c r="C893" s="2" t="str">
        <x:v>Sample Customer 001</x:v>
      </x:c>
      <x:c r="D893" s="2" t="str">
        <x:v>East Granger</x:v>
      </x:c>
      <x:c r="E893" s="2" t="str">
        <x:v>Lawn care</x:v>
      </x:c>
      <x:c r="F893" s="4" t="n">
        <x:v>82.55</x:v>
      </x:c>
      <x:c r="G893" s="4" t="n">
        <x:v>28.8</x:v>
      </x:c>
      <x:c r="H893" s="4" t="n">
        <x:v>3.09</x:v>
      </x:c>
      <x:c r="I893" s="4" t="n">
        <x:v>11.44</x:v>
      </x:c>
      <x:c r="J893" s="7" t="n">
        <x:v>1.2</x:v>
      </x:c>
      <x:c r="K893" s="2" t="str">
        <x:v>Card</x:v>
      </x:c>
      <x:c r="L893" s="5" t="n">
        <x:f>SUM(G893:I893)</x:f>
        <x:v>43.33</x:v>
      </x:c>
      <x:c r="M893" s="5" t="n">
        <x:f>F893-L893</x:f>
        <x:v>39.22</x:v>
      </x:c>
      <x:c r="N893" s="6" t="n">
        <x:f>IF(F893=0,0,M893/F893)</x:f>
        <x:v>0.4751059963658389</x:v>
      </x:c>
    </x:row>
    <x:row r="894" ht="24" customHeight="1">
      <x:c r="A894" s="2" t="str">
        <x:v>MG-2025-0833</x:v>
      </x:c>
      <x:c r="B894" s="3" t="n">
        <x:v>45925.5</x:v>
      </x:c>
      <x:c r="C894" s="2" t="str">
        <x:v>Sample Customer 062</x:v>
      </x:c>
      <x:c r="D894" s="2" t="str">
        <x:v>East Granger</x:v>
      </x:c>
      <x:c r="E894" s="2" t="str">
        <x:v>Seasonal cleanup</x:v>
      </x:c>
      <x:c r="F894" s="4" t="n">
        <x:v>333.01</x:v>
      </x:c>
      <x:c r="G894" s="4" t="n">
        <x:v>57.6</x:v>
      </x:c>
      <x:c r="H894" s="4" t="n">
        <x:v>13.26</x:v>
      </x:c>
      <x:c r="I894" s="4" t="n">
        <x:v>3.83</x:v>
      </x:c>
      <x:c r="J894" s="7" t="n">
        <x:v>2.4</x:v>
      </x:c>
      <x:c r="K894" s="2" t="str">
        <x:v>Card</x:v>
      </x:c>
      <x:c r="L894" s="5" t="n">
        <x:f>SUM(G894:I894)</x:f>
        <x:v>74.69</x:v>
      </x:c>
      <x:c r="M894" s="5" t="n">
        <x:f>F894-L894</x:f>
        <x:v>258.32</x:v>
      </x:c>
      <x:c r="N894" s="6" t="n">
        <x:f>IF(F894=0,0,M894/F894)</x:f>
        <x:v>0.7757124410678358</x:v>
      </x:c>
    </x:row>
    <x:row r="895" ht="24" customHeight="1">
      <x:c r="A895" s="2" t="str">
        <x:v>MG-2025-0874</x:v>
      </x:c>
      <x:c r="B895" s="3" t="n">
        <x:v>45925.5</x:v>
      </x:c>
      <x:c r="C895" s="2" t="str">
        <x:v>Sample Customer 038</x:v>
      </x:c>
      <x:c r="D895" s="2" t="str">
        <x:v>East Granger</x:v>
      </x:c>
      <x:c r="E895" s="2" t="str">
        <x:v>Lawn care</x:v>
      </x:c>
      <x:c r="F895" s="4" t="n">
        <x:v>72.77</x:v>
      </x:c>
      <x:c r="G895" s="4" t="n">
        <x:v>21.6</x:v>
      </x:c>
      <x:c r="H895" s="4" t="n">
        <x:v>2.02</x:v>
      </x:c>
      <x:c r="I895" s="4" t="n">
        <x:v>9.28</x:v>
      </x:c>
      <x:c r="J895" s="7" t="n">
        <x:v>0.9</x:v>
      </x:c>
      <x:c r="K895" s="2" t="str">
        <x:v>Card</x:v>
      </x:c>
      <x:c r="L895" s="5" t="n">
        <x:f>SUM(G895:I895)</x:f>
        <x:v>32.9</x:v>
      </x:c>
      <x:c r="M895" s="5" t="n">
        <x:f>F895-L895</x:f>
        <x:v>39.87</x:v>
      </x:c>
      <x:c r="N895" s="6" t="n">
        <x:f>IF(F895=0,0,M895/F895)</x:f>
        <x:v>0.5478906142641198</x:v>
      </x:c>
    </x:row>
    <x:row r="896" ht="24" customHeight="1">
      <x:c r="A896" s="2" t="str">
        <x:v>MG-2025-0882</x:v>
      </x:c>
      <x:c r="B896" s="3" t="n">
        <x:v>45925.5</x:v>
      </x:c>
      <x:c r="C896" s="2" t="str">
        <x:v>Sample Customer 019</x:v>
      </x:c>
      <x:c r="D896" s="2" t="str">
        <x:v>West Granger</x:v>
      </x:c>
      <x:c r="E896" s="2" t="str">
        <x:v>Landscape installation</x:v>
      </x:c>
      <x:c r="F896" s="4" t="n">
        <x:v>1382.89</x:v>
      </x:c>
      <x:c r="G896" s="4" t="n">
        <x:v>254.4</x:v>
      </x:c>
      <x:c r="H896" s="4" t="n">
        <x:v>314.67</x:v>
      </x:c>
      <x:c r="I896" s="4" t="n">
        <x:v>7.25</x:v>
      </x:c>
      <x:c r="J896" s="7" t="n">
        <x:v>10.6</x:v>
      </x:c>
      <x:c r="K896" s="2" t="str">
        <x:v>Card</x:v>
      </x:c>
      <x:c r="L896" s="5" t="n">
        <x:f>SUM(G896:I896)</x:f>
        <x:v>576.32</x:v>
      </x:c>
      <x:c r="M896" s="5" t="n">
        <x:f>F896-L896</x:f>
        <x:v>806.57</x:v>
      </x:c>
      <x:c r="N896" s="6" t="n">
        <x:f>IF(F896=0,0,M896/F896)</x:f>
        <x:v>0.5832495715494364</x:v>
      </x:c>
    </x:row>
    <x:row r="897" ht="24" customHeight="1">
      <x:c r="A897" s="2" t="str">
        <x:v>MG-2025-0884</x:v>
      </x:c>
      <x:c r="B897" s="3" t="n">
        <x:v>45925.5</x:v>
      </x:c>
      <x:c r="C897" s="2" t="str">
        <x:v>Sample Customer 076</x:v>
      </x:c>
      <x:c r="D897" s="2" t="str">
        <x:v>North Granger</x:v>
      </x:c>
      <x:c r="E897" s="2" t="str">
        <x:v>Lawn care</x:v>
      </x:c>
      <x:c r="F897" s="4" t="n">
        <x:v>55.86</x:v>
      </x:c>
      <x:c r="G897" s="4" t="n">
        <x:v>24</x:v>
      </x:c>
      <x:c r="H897" s="4" t="n">
        <x:v>1.27</x:v>
      </x:c>
      <x:c r="I897" s="4" t="n">
        <x:v>9.68</x:v>
      </x:c>
      <x:c r="J897" s="7" t="n">
        <x:v>1</x:v>
      </x:c>
      <x:c r="K897" s="2" t="str">
        <x:v>Card</x:v>
      </x:c>
      <x:c r="L897" s="5" t="n">
        <x:f>SUM(G897:I897)</x:f>
        <x:v>34.95</x:v>
      </x:c>
      <x:c r="M897" s="5" t="n">
        <x:f>F897-L897</x:f>
        <x:v>20.909999999999997</x:v>
      </x:c>
      <x:c r="N897" s="6" t="n">
        <x:f>IF(F897=0,0,M897/F897)</x:f>
        <x:v>0.37432867883995696</x:v>
      </x:c>
    </x:row>
    <x:row r="898" ht="24" customHeight="1">
      <x:c r="A898" s="2" t="str">
        <x:v>MG-2025-0897</x:v>
      </x:c>
      <x:c r="B898" s="3" t="n">
        <x:v>45926.5</x:v>
      </x:c>
      <x:c r="C898" s="2" t="str">
        <x:v>Sample Customer 093</x:v>
      </x:c>
      <x:c r="D898" s="2" t="str">
        <x:v>West Granger</x:v>
      </x:c>
      <x:c r="E898" s="2" t="str">
        <x:v>Lawn care</x:v>
      </x:c>
      <x:c r="F898" s="4" t="n">
        <x:v>76.86</x:v>
      </x:c>
      <x:c r="G898" s="4" t="n">
        <x:v>33.6</x:v>
      </x:c>
      <x:c r="H898" s="4" t="n">
        <x:v>3.36</x:v>
      </x:c>
      <x:c r="I898" s="4" t="n">
        <x:v>10.56</x:v>
      </x:c>
      <x:c r="J898" s="7" t="n">
        <x:v>1.4</x:v>
      </x:c>
      <x:c r="K898" s="2" t="str">
        <x:v>Check</x:v>
      </x:c>
      <x:c r="L898" s="5" t="n">
        <x:f>SUM(G898:I898)</x:f>
        <x:v>47.52</x:v>
      </x:c>
      <x:c r="M898" s="5" t="n">
        <x:f>F898-L898</x:f>
        <x:v>29.339999999999996</x:v>
      </x:c>
      <x:c r="N898" s="6" t="n">
        <x:f>IF(F898=0,0,M898/F898)</x:f>
        <x:v>0.38173302107728335</x:v>
      </x:c>
    </x:row>
    <x:row r="899" ht="24" customHeight="1">
      <x:c r="A899" s="2" t="str">
        <x:v>MG-2025-0794</x:v>
      </x:c>
      <x:c r="B899" s="3" t="n">
        <x:v>45927.5</x:v>
      </x:c>
      <x:c r="C899" s="2" t="str">
        <x:v>Sample Customer 100</x:v>
      </x:c>
      <x:c r="D899" s="2" t="str">
        <x:v>West Granger</x:v>
      </x:c>
      <x:c r="E899" s="2" t="str">
        <x:v>Lawn care</x:v>
      </x:c>
      <x:c r="F899" s="4" t="n">
        <x:v>77.26</x:v>
      </x:c>
      <x:c r="G899" s="4" t="n">
        <x:v>26.4</x:v>
      </x:c>
      <x:c r="H899" s="4" t="n">
        <x:v>2.57</x:v>
      </x:c>
      <x:c r="I899" s="4" t="n">
        <x:v>3.6</x:v>
      </x:c>
      <x:c r="J899" s="7" t="n">
        <x:v>1.1</x:v>
      </x:c>
      <x:c r="K899" s="2" t="str">
        <x:v>Bank transfer</x:v>
      </x:c>
      <x:c r="L899" s="5" t="n">
        <x:f>SUM(G899:I899)</x:f>
        <x:v>32.57</x:v>
      </x:c>
      <x:c r="M899" s="5" t="n">
        <x:f>F899-L899</x:f>
        <x:v>44.690000000000005</x:v>
      </x:c>
      <x:c r="N899" s="6" t="n">
        <x:f>IF(F899=0,0,M899/F899)</x:f>
        <x:v>0.5784364483561999</x:v>
      </x:c>
    </x:row>
    <x:row r="900" ht="24" customHeight="1">
      <x:c r="A900" s="2" t="str">
        <x:v>MG-2025-0864</x:v>
      </x:c>
      <x:c r="B900" s="3" t="n">
        <x:v>45927.5</x:v>
      </x:c>
      <x:c r="C900" s="2" t="str">
        <x:v>Sample Customer 037</x:v>
      </x:c>
      <x:c r="D900" s="2" t="str">
        <x:v>West Granger</x:v>
      </x:c>
      <x:c r="E900" s="2" t="str">
        <x:v>Lawn care</x:v>
      </x:c>
      <x:c r="F900" s="4" t="n">
        <x:v>75.66</x:v>
      </x:c>
      <x:c r="G900" s="4" t="n">
        <x:v>36</x:v>
      </x:c>
      <x:c r="H900" s="4" t="n">
        <x:v>3.72</x:v>
      </x:c>
      <x:c r="I900" s="4" t="n">
        <x:v>7.14</x:v>
      </x:c>
      <x:c r="J900" s="7" t="n">
        <x:v>1.5</x:v>
      </x:c>
      <x:c r="K900" s="2" t="str">
        <x:v>Check</x:v>
      </x:c>
      <x:c r="L900" s="5" t="n">
        <x:f>SUM(G900:I900)</x:f>
        <x:v>46.86</x:v>
      </x:c>
      <x:c r="M900" s="5" t="n">
        <x:f>F900-L900</x:f>
        <x:v>28.799999999999997</x:v>
      </x:c>
      <x:c r="N900" s="6" t="n">
        <x:f>IF(F900=0,0,M900/F900)</x:f>
        <x:v>0.38065027755749403</x:v>
      </x:c>
    </x:row>
    <x:row r="901" ht="24" customHeight="1">
      <x:c r="A901" s="2" t="str">
        <x:v>MG-2025-0879</x:v>
      </x:c>
      <x:c r="B901" s="3" t="n">
        <x:v>45927.5</x:v>
      </x:c>
      <x:c r="C901" s="2" t="str">
        <x:v>Sample Customer 092</x:v>
      </x:c>
      <x:c r="D901" s="2" t="str">
        <x:v>East Granger</x:v>
      </x:c>
      <x:c r="E901" s="2" t="str">
        <x:v>Lawn care</x:v>
      </x:c>
      <x:c r="F901" s="4" t="n">
        <x:v>76.58</x:v>
      </x:c>
      <x:c r="G901" s="4" t="n">
        <x:v>21.6</x:v>
      </x:c>
      <x:c r="H901" s="4" t="n">
        <x:v>2.94</x:v>
      </x:c>
      <x:c r="I901" s="4" t="n">
        <x:v>3.76</x:v>
      </x:c>
      <x:c r="J901" s="7" t="n">
        <x:v>0.9</x:v>
      </x:c>
      <x:c r="K901" s="2" t="str">
        <x:v>Card</x:v>
      </x:c>
      <x:c r="L901" s="5" t="n">
        <x:f>SUM(G901:I901)</x:f>
        <x:v>28.300000000000004</x:v>
      </x:c>
      <x:c r="M901" s="5" t="n">
        <x:f>F901-L901</x:f>
        <x:v>48.279999999999994</x:v>
      </x:c>
      <x:c r="N901" s="6" t="n">
        <x:f>IF(F901=0,0,M901/F901)</x:f>
        <x:v>0.6304518150953251</x:v>
      </x:c>
    </x:row>
    <x:row r="902" ht="24" customHeight="1">
      <x:c r="A902" s="2" t="str">
        <x:v>MG-2025-0892</x:v>
      </x:c>
      <x:c r="B902" s="3" t="n">
        <x:v>45927.5</x:v>
      </x:c>
      <x:c r="C902" s="2" t="str">
        <x:v>Sample Customer 042</x:v>
      </x:c>
      <x:c r="D902" s="2" t="str">
        <x:v>Central Granger</x:v>
      </x:c>
      <x:c r="E902" s="2" t="str">
        <x:v>Lawn care</x:v>
      </x:c>
      <x:c r="F902" s="4" t="n">
        <x:v>64.51</x:v>
      </x:c>
      <x:c r="G902" s="4" t="n">
        <x:v>28.8</x:v>
      </x:c>
      <x:c r="H902" s="4" t="n">
        <x:v>3.19</x:v>
      </x:c>
      <x:c r="I902" s="4" t="n">
        <x:v>9.87</x:v>
      </x:c>
      <x:c r="J902" s="7" t="n">
        <x:v>1.2</x:v>
      </x:c>
      <x:c r="K902" s="2" t="str">
        <x:v>Bank transfer</x:v>
      </x:c>
      <x:c r="L902" s="5" t="n">
        <x:f>SUM(G902:I902)</x:f>
        <x:v>41.86</x:v>
      </x:c>
      <x:c r="M902" s="5" t="n">
        <x:f>F902-L902</x:f>
        <x:v>22.650000000000006</x:v>
      </x:c>
      <x:c r="N902" s="6" t="n">
        <x:f>IF(F902=0,0,M902/F902)</x:f>
        <x:v>0.35110835529375295</x:v>
      </x:c>
    </x:row>
    <x:row r="903" ht="24" customHeight="1">
      <x:c r="A903" s="2" t="str">
        <x:v>MG-2025-0893</x:v>
      </x:c>
      <x:c r="B903" s="3" t="n">
        <x:v>45927.5</x:v>
      </x:c>
      <x:c r="C903" s="2" t="str">
        <x:v>Sample Customer 029</x:v>
      </x:c>
      <x:c r="D903" s="2" t="str">
        <x:v>West Granger</x:v>
      </x:c>
      <x:c r="E903" s="2" t="str">
        <x:v>Lawn care</x:v>
      </x:c>
      <x:c r="F903" s="4" t="n">
        <x:v>61.44</x:v>
      </x:c>
      <x:c r="G903" s="4" t="n">
        <x:v>33.6</x:v>
      </x:c>
      <x:c r="H903" s="4" t="n">
        <x:v>1.69</x:v>
      </x:c>
      <x:c r="I903" s="4" t="n">
        <x:v>3.7</x:v>
      </x:c>
      <x:c r="J903" s="7" t="n">
        <x:v>1.4</x:v>
      </x:c>
      <x:c r="K903" s="2" t="str">
        <x:v>Bank transfer</x:v>
      </x:c>
      <x:c r="L903" s="5" t="n">
        <x:f>SUM(G903:I903)</x:f>
        <x:v>38.99</x:v>
      </x:c>
      <x:c r="M903" s="5" t="n">
        <x:f>F903-L903</x:f>
        <x:v>22.449999999999996</x:v>
      </x:c>
      <x:c r="N903" s="6" t="n">
        <x:f>IF(F903=0,0,M903/F903)</x:f>
        <x:v>0.36539713541666663</x:v>
      </x:c>
    </x:row>
    <x:row r="904" ht="24" customHeight="1">
      <x:c r="A904" s="2" t="str">
        <x:v>MG-2025-0878</x:v>
      </x:c>
      <x:c r="B904" s="3" t="n">
        <x:v>45928.5</x:v>
      </x:c>
      <x:c r="C904" s="2" t="str">
        <x:v>Sample Customer 029</x:v>
      </x:c>
      <x:c r="D904" s="2" t="str">
        <x:v>West Granger</x:v>
      </x:c>
      <x:c r="E904" s="2" t="str">
        <x:v>Seasonal cleanup</x:v>
      </x:c>
      <x:c r="F904" s="4" t="n">
        <x:v>347.29</x:v>
      </x:c>
      <x:c r="G904" s="4" t="n">
        <x:v>79.2</x:v>
      </x:c>
      <x:c r="H904" s="4" t="n">
        <x:v>16.53</x:v>
      </x:c>
      <x:c r="I904" s="4" t="n">
        <x:v>12.52</x:v>
      </x:c>
      <x:c r="J904" s="7" t="n">
        <x:v>3.3</x:v>
      </x:c>
      <x:c r="K904" s="2" t="str">
        <x:v>Check</x:v>
      </x:c>
      <x:c r="L904" s="5" t="n">
        <x:f>SUM(G904:I904)</x:f>
        <x:v>108.25</x:v>
      </x:c>
      <x:c r="M904" s="5" t="n">
        <x:f>F904-L904</x:f>
        <x:v>239.04000000000002</x:v>
      </x:c>
      <x:c r="N904" s="6" t="n">
        <x:f>IF(F904=0,0,M904/F904)</x:f>
        <x:v>0.6883008436753146</x:v>
      </x:c>
    </x:row>
    <x:row r="905" ht="24" customHeight="1">
      <x:c r="A905" s="2" t="str">
        <x:v>MG-2025-0803</x:v>
      </x:c>
      <x:c r="B905" s="3" t="n">
        <x:v>45929.5</x:v>
      </x:c>
      <x:c r="C905" s="2" t="str">
        <x:v>Sample Customer 025</x:v>
      </x:c>
      <x:c r="D905" s="2" t="str">
        <x:v>Mishawaka area</x:v>
      </x:c>
      <x:c r="E905" s="2" t="str">
        <x:v>Lawn care</x:v>
      </x:c>
      <x:c r="F905" s="4" t="n">
        <x:v>64.68</x:v>
      </x:c>
      <x:c r="G905" s="4" t="n">
        <x:v>21.6</x:v>
      </x:c>
      <x:c r="H905" s="4" t="n">
        <x:v>3.08</x:v>
      </x:c>
      <x:c r="I905" s="4" t="n">
        <x:v>7.87</x:v>
      </x:c>
      <x:c r="J905" s="7" t="n">
        <x:v>0.9</x:v>
      </x:c>
      <x:c r="K905" s="2" t="str">
        <x:v>Check</x:v>
      </x:c>
      <x:c r="L905" s="5" t="n">
        <x:f>SUM(G905:I905)</x:f>
        <x:v>32.55</x:v>
      </x:c>
      <x:c r="M905" s="5" t="n">
        <x:f>F905-L905</x:f>
        <x:v>32.13000000000001</x:v>
      </x:c>
      <x:c r="N905" s="6" t="n">
        <x:f>IF(F905=0,0,M905/F905)</x:f>
        <x:v>0.49675324675324684</x:v>
      </x:c>
    </x:row>
    <x:row r="906" ht="24" customHeight="1">
      <x:c r="A906" s="2" t="str">
        <x:v>MG-2025-0815</x:v>
      </x:c>
      <x:c r="B906" s="3" t="n">
        <x:v>45929.5</x:v>
      </x:c>
      <x:c r="C906" s="2" t="str">
        <x:v>Sample Customer 113</x:v>
      </x:c>
      <x:c r="D906" s="2" t="str">
        <x:v>East Granger</x:v>
      </x:c>
      <x:c r="E906" s="2" t="str">
        <x:v>Lawn care</x:v>
      </x:c>
      <x:c r="F906" s="4" t="n">
        <x:v>52.21</x:v>
      </x:c>
      <x:c r="G906" s="4" t="n">
        <x:v>24</x:v>
      </x:c>
      <x:c r="H906" s="4" t="n">
        <x:v>1.23</x:v>
      </x:c>
      <x:c r="I906" s="4" t="n">
        <x:v>9.52</x:v>
      </x:c>
      <x:c r="J906" s="7" t="n">
        <x:v>1</x:v>
      </x:c>
      <x:c r="K906" s="2" t="str">
        <x:v>Bank transfer</x:v>
      </x:c>
      <x:c r="L906" s="5" t="n">
        <x:f>SUM(G906:I906)</x:f>
        <x:v>34.75</x:v>
      </x:c>
      <x:c r="M906" s="5" t="n">
        <x:f>F906-L906</x:f>
        <x:v>17.46</x:v>
      </x:c>
      <x:c r="N906" s="6" t="n">
        <x:f>IF(F906=0,0,M906/F906)</x:f>
        <x:v>0.33441869373683203</x:v>
      </x:c>
    </x:row>
    <x:row r="907" ht="24" customHeight="1">
      <x:c r="A907" s="2" t="str">
        <x:v>MG-2025-0838</x:v>
      </x:c>
      <x:c r="B907" s="3" t="n">
        <x:v>45929.5</x:v>
      </x:c>
      <x:c r="C907" s="2" t="str">
        <x:v>Sample Customer 090</x:v>
      </x:c>
      <x:c r="D907" s="2" t="str">
        <x:v>Central Granger</x:v>
      </x:c>
      <x:c r="E907" s="2" t="str">
        <x:v>Mulch &amp; planting</x:v>
      </x:c>
      <x:c r="F907" s="4" t="n">
        <x:v>696.29</x:v>
      </x:c>
      <x:c r="G907" s="4" t="n">
        <x:v>182.4</x:v>
      </x:c>
      <x:c r="H907" s="4" t="n">
        <x:v>140.93</x:v>
      </x:c>
      <x:c r="I907" s="4" t="n">
        <x:v>3.81</x:v>
      </x:c>
      <x:c r="J907" s="7" t="n">
        <x:v>7.6</x:v>
      </x:c>
      <x:c r="K907" s="2" t="str">
        <x:v>Bank transfer</x:v>
      </x:c>
      <x:c r="L907" s="5" t="n">
        <x:f>SUM(G907:I907)</x:f>
        <x:v>327.14000000000004</x:v>
      </x:c>
      <x:c r="M907" s="5" t="n">
        <x:f>F907-L907</x:f>
        <x:v>369.1499999999999</x:v>
      </x:c>
      <x:c r="N907" s="6" t="n">
        <x:f>IF(F907=0,0,M907/F907)</x:f>
        <x:v>0.5301670281061052</x:v>
      </x:c>
    </x:row>
    <x:row r="908" ht="24" customHeight="1">
      <x:c r="A908" s="2" t="str">
        <x:v>MG-2025-0852</x:v>
      </x:c>
      <x:c r="B908" s="3" t="n">
        <x:v>45929.5</x:v>
      </x:c>
      <x:c r="C908" s="2" t="str">
        <x:v>Sample Customer 119</x:v>
      </x:c>
      <x:c r="D908" s="2" t="str">
        <x:v>East Granger</x:v>
      </x:c>
      <x:c r="E908" s="2" t="str">
        <x:v>Lawn care</x:v>
      </x:c>
      <x:c r="F908" s="4" t="n">
        <x:v>69.4</x:v>
      </x:c>
      <x:c r="G908" s="4" t="n">
        <x:v>24</x:v>
      </x:c>
      <x:c r="H908" s="4" t="n">
        <x:v>1.87</x:v>
      </x:c>
      <x:c r="I908" s="4" t="n">
        <x:v>10.08</x:v>
      </x:c>
      <x:c r="J908" s="7" t="n">
        <x:v>1</x:v>
      </x:c>
      <x:c r="K908" s="2" t="str">
        <x:v>Check</x:v>
      </x:c>
      <x:c r="L908" s="5" t="n">
        <x:f>SUM(G908:I908)</x:f>
        <x:v>35.95</x:v>
      </x:c>
      <x:c r="M908" s="5" t="n">
        <x:f>F908-L908</x:f>
        <x:v>33.45</x:v>
      </x:c>
      <x:c r="N908" s="6" t="n">
        <x:f>IF(F908=0,0,M908/F908)</x:f>
        <x:v>0.4819884726224784</x:v>
      </x:c>
    </x:row>
    <x:row r="909" ht="24" customHeight="1">
      <x:c r="A909" s="2" t="str">
        <x:v>MG-2025-0888</x:v>
      </x:c>
      <x:c r="B909" s="3" t="n">
        <x:v>45930.5</x:v>
      </x:c>
      <x:c r="C909" s="2" t="str">
        <x:v>Sample Customer 025</x:v>
      </x:c>
      <x:c r="D909" s="2" t="str">
        <x:v>Mishawaka area</x:v>
      </x:c>
      <x:c r="E909" s="2" t="str">
        <x:v>Mulch &amp; planting</x:v>
      </x:c>
      <x:c r="F909" s="4" t="n">
        <x:v>575.83</x:v>
      </x:c>
      <x:c r="G909" s="4" t="n">
        <x:v>177.6</x:v>
      </x:c>
      <x:c r="H909" s="4" t="n">
        <x:v>57.91</x:v>
      </x:c>
      <x:c r="I909" s="4" t="n">
        <x:v>10.25</x:v>
      </x:c>
      <x:c r="J909" s="7" t="n">
        <x:v>7.4</x:v>
      </x:c>
      <x:c r="K909" s="2" t="str">
        <x:v>Card</x:v>
      </x:c>
      <x:c r="L909" s="5" t="n">
        <x:f>SUM(G909:I909)</x:f>
        <x:v>245.76</x:v>
      </x:c>
      <x:c r="M909" s="5" t="n">
        <x:f>F909-L909</x:f>
        <x:v>330.07000000000005</x:v>
      </x:c>
      <x:c r="N909" s="6" t="n">
        <x:f>IF(F909=0,0,M909/F909)</x:f>
        <x:v>0.5732073702307974</x:v>
      </x:c>
    </x:row>
    <x:row r="910" ht="24" customHeight="1">
      <x:c r="A910" s="2" t="str">
        <x:v>MG-2025-0895</x:v>
      </x:c>
      <x:c r="B910" s="3" t="n">
        <x:v>45930.5</x:v>
      </x:c>
      <x:c r="C910" s="2" t="str">
        <x:v>Sample Customer 087</x:v>
      </x:c>
      <x:c r="D910" s="2" t="str">
        <x:v>Mishawaka area</x:v>
      </x:c>
      <x:c r="E910" s="2" t="str">
        <x:v>Lawn care</x:v>
      </x:c>
      <x:c r="F910" s="4" t="n">
        <x:v>56.66</x:v>
      </x:c>
      <x:c r="G910" s="4" t="n">
        <x:v>26.4</x:v>
      </x:c>
      <x:c r="H910" s="4" t="n">
        <x:v>2.47</x:v>
      </x:c>
      <x:c r="I910" s="4" t="n">
        <x:v>4.02</x:v>
      </x:c>
      <x:c r="J910" s="7" t="n">
        <x:v>1.1</x:v>
      </x:c>
      <x:c r="K910" s="2" t="str">
        <x:v>Card</x:v>
      </x:c>
      <x:c r="L910" s="5" t="n">
        <x:f>SUM(G910:I910)</x:f>
        <x:v>32.89</x:v>
      </x:c>
      <x:c r="M910" s="5" t="n">
        <x:f>F910-L910</x:f>
        <x:v>23.769999999999996</x:v>
      </x:c>
      <x:c r="N910" s="6" t="n">
        <x:f>IF(F910=0,0,M910/F910)</x:f>
        <x:v>0.41951994352276734</x:v>
      </x:c>
    </x:row>
    <x:row r="911" ht="24" customHeight="1">
      <x:c r="A911" s="2" t="str">
        <x:v>MG-2025-0945</x:v>
      </x:c>
      <x:c r="B911" s="3" t="n">
        <x:v>45931.5</x:v>
      </x:c>
      <x:c r="C911" s="2" t="str">
        <x:v>Sample Customer 024</x:v>
      </x:c>
      <x:c r="D911" s="2" t="str">
        <x:v>Central Granger</x:v>
      </x:c>
      <x:c r="E911" s="2" t="str">
        <x:v>Lawn care</x:v>
      </x:c>
      <x:c r="F911" s="4" t="n">
        <x:v>64.26</x:v>
      </x:c>
      <x:c r="G911" s="4" t="n">
        <x:v>33.6</x:v>
      </x:c>
      <x:c r="H911" s="4" t="n">
        <x:v>2.75</x:v>
      </x:c>
      <x:c r="I911" s="4" t="n">
        <x:v>3.21</x:v>
      </x:c>
      <x:c r="J911" s="7" t="n">
        <x:v>1.4</x:v>
      </x:c>
      <x:c r="K911" s="2" t="str">
        <x:v>Check</x:v>
      </x:c>
      <x:c r="L911" s="5" t="n">
        <x:f>SUM(G911:I911)</x:f>
        <x:v>39.56</x:v>
      </x:c>
      <x:c r="M911" s="5" t="n">
        <x:f>F911-L911</x:f>
        <x:v>24.700000000000003</x:v>
      </x:c>
      <x:c r="N911" s="6" t="n">
        <x:f>IF(F911=0,0,M911/F911)</x:f>
        <x:v>0.38437597261126677</x:v>
      </x:c>
    </x:row>
    <x:row r="912" ht="24" customHeight="1">
      <x:c r="A912" s="2" t="str">
        <x:v>MG-2025-0966</x:v>
      </x:c>
      <x:c r="B912" s="3" t="n">
        <x:v>45931.5</x:v>
      </x:c>
      <x:c r="C912" s="2" t="str">
        <x:v>Sample Customer 088</x:v>
      </x:c>
      <x:c r="D912" s="2" t="str">
        <x:v>East Granger</x:v>
      </x:c>
      <x:c r="E912" s="2" t="str">
        <x:v>Lawn care</x:v>
      </x:c>
      <x:c r="F912" s="4" t="n">
        <x:v>64.14</x:v>
      </x:c>
      <x:c r="G912" s="4" t="n">
        <x:v>36</x:v>
      </x:c>
      <x:c r="H912" s="4" t="n">
        <x:v>1.55</x:v>
      </x:c>
      <x:c r="I912" s="4" t="n">
        <x:v>6.24</x:v>
      </x:c>
      <x:c r="J912" s="7" t="n">
        <x:v>1.5</x:v>
      </x:c>
      <x:c r="K912" s="2" t="str">
        <x:v>Card</x:v>
      </x:c>
      <x:c r="L912" s="5" t="n">
        <x:f>SUM(G912:I912)</x:f>
        <x:v>43.79</x:v>
      </x:c>
      <x:c r="M912" s="5" t="n">
        <x:f>F912-L912</x:f>
        <x:v>20.35</x:v>
      </x:c>
      <x:c r="N912" s="6" t="n">
        <x:f>IF(F912=0,0,M912/F912)</x:f>
        <x:v>0.31727471156844406</x:v>
      </x:c>
    </x:row>
    <x:row r="913" ht="24" customHeight="1">
      <x:c r="A913" s="2" t="str">
        <x:v>MG-2025-0967</x:v>
      </x:c>
      <x:c r="B913" s="3" t="n">
        <x:v>45931.5</x:v>
      </x:c>
      <x:c r="C913" s="2" t="str">
        <x:v>Sample Customer 059</x:v>
      </x:c>
      <x:c r="D913" s="2" t="str">
        <x:v>Central Granger</x:v>
      </x:c>
      <x:c r="E913" s="2" t="str">
        <x:v>Seasonal cleanup</x:v>
      </x:c>
      <x:c r="F913" s="4" t="n">
        <x:v>327.63</x:v>
      </x:c>
      <x:c r="G913" s="4" t="n">
        <x:v>74.4</x:v>
      </x:c>
      <x:c r="H913" s="4" t="n">
        <x:v>19.07</x:v>
      </x:c>
      <x:c r="I913" s="4" t="n">
        <x:v>8.94</x:v>
      </x:c>
      <x:c r="J913" s="7" t="n">
        <x:v>3.1</x:v>
      </x:c>
      <x:c r="K913" s="2" t="str">
        <x:v>Bank transfer</x:v>
      </x:c>
      <x:c r="L913" s="5" t="n">
        <x:f>SUM(G913:I913)</x:f>
        <x:v>102.41</x:v>
      </x:c>
      <x:c r="M913" s="5" t="n">
        <x:f>F913-L913</x:f>
        <x:v>225.22</x:v>
      </x:c>
      <x:c r="N913" s="6" t="n">
        <x:f>IF(F913=0,0,M913/F913)</x:f>
        <x:v>0.6874217867716632</x:v>
      </x:c>
    </x:row>
    <x:row r="914" ht="24" customHeight="1">
      <x:c r="A914" s="2" t="str">
        <x:v>MG-2025-0985</x:v>
      </x:c>
      <x:c r="B914" s="3" t="n">
        <x:v>45931.5</x:v>
      </x:c>
      <x:c r="C914" s="2" t="str">
        <x:v>Sample Customer 087</x:v>
      </x:c>
      <x:c r="D914" s="2" t="str">
        <x:v>Mishawaka area</x:v>
      </x:c>
      <x:c r="E914" s="2" t="str">
        <x:v>Lawn care</x:v>
      </x:c>
      <x:c r="F914" s="4" t="n">
        <x:v>61.84</x:v>
      </x:c>
      <x:c r="G914" s="4" t="n">
        <x:v>21.6</x:v>
      </x:c>
      <x:c r="H914" s="4" t="n">
        <x:v>1.27</x:v>
      </x:c>
      <x:c r="I914" s="4" t="n">
        <x:v>4.12</x:v>
      </x:c>
      <x:c r="J914" s="7" t="n">
        <x:v>0.9</x:v>
      </x:c>
      <x:c r="K914" s="2" t="str">
        <x:v>Check</x:v>
      </x:c>
      <x:c r="L914" s="5" t="n">
        <x:f>SUM(G914:I914)</x:f>
        <x:v>26.990000000000002</x:v>
      </x:c>
      <x:c r="M914" s="5" t="n">
        <x:f>F914-L914</x:f>
        <x:v>34.85</x:v>
      </x:c>
      <x:c r="N914" s="6" t="n">
        <x:f>IF(F914=0,0,M914/F914)</x:f>
        <x:v>0.5635510996119016</x:v>
      </x:c>
    </x:row>
    <x:row r="915" ht="24" customHeight="1">
      <x:c r="A915" s="2" t="str">
        <x:v>MG-2025-0998</x:v>
      </x:c>
      <x:c r="B915" s="3" t="n">
        <x:v>45931.5</x:v>
      </x:c>
      <x:c r="C915" s="2" t="str">
        <x:v>Sample Customer 013</x:v>
      </x:c>
      <x:c r="D915" s="2" t="str">
        <x:v>Central Granger</x:v>
      </x:c>
      <x:c r="E915" s="2" t="str">
        <x:v>Seasonal cleanup</x:v>
      </x:c>
      <x:c r="F915" s="4" t="n">
        <x:v>368.74</x:v>
      </x:c>
      <x:c r="G915" s="4" t="n">
        <x:v>76.8</x:v>
      </x:c>
      <x:c r="H915" s="4" t="n">
        <x:v>10.84</x:v>
      </x:c>
      <x:c r="I915" s="4" t="n">
        <x:v>8.57</x:v>
      </x:c>
      <x:c r="J915" s="7" t="n">
        <x:v>3.2</x:v>
      </x:c>
      <x:c r="K915" s="2" t="str">
        <x:v>Bank transfer</x:v>
      </x:c>
      <x:c r="L915" s="5" t="n">
        <x:f>SUM(G915:I915)</x:f>
        <x:v>96.21000000000001</x:v>
      </x:c>
      <x:c r="M915" s="5" t="n">
        <x:f>F915-L915</x:f>
        <x:v>272.53</x:v>
      </x:c>
      <x:c r="N915" s="6" t="n">
        <x:f>IF(F915=0,0,M915/F915)</x:f>
        <x:v>0.7390844497477896</x:v>
      </x:c>
    </x:row>
    <x:row r="916" ht="24" customHeight="1">
      <x:c r="A916" s="2" t="str">
        <x:v>MG-2025-0914</x:v>
      </x:c>
      <x:c r="B916" s="3" t="n">
        <x:v>45932.5</x:v>
      </x:c>
      <x:c r="C916" s="2" t="str">
        <x:v>Sample Customer 082</x:v>
      </x:c>
      <x:c r="D916" s="2" t="str">
        <x:v>Central Granger</x:v>
      </x:c>
      <x:c r="E916" s="2" t="str">
        <x:v>Seasonal cleanup</x:v>
      </x:c>
      <x:c r="F916" s="4" t="n">
        <x:v>346.14</x:v>
      </x:c>
      <x:c r="G916" s="4" t="n">
        <x:v>93.6</x:v>
      </x:c>
      <x:c r="H916" s="4" t="n">
        <x:v>14.34</x:v>
      </x:c>
      <x:c r="I916" s="4" t="n">
        <x:v>5.87</x:v>
      </x:c>
      <x:c r="J916" s="7" t="n">
        <x:v>3.9</x:v>
      </x:c>
      <x:c r="K916" s="2" t="str">
        <x:v>Bank transfer</x:v>
      </x:c>
      <x:c r="L916" s="5" t="n">
        <x:f>SUM(G916:I916)</x:f>
        <x:v>113.81</x:v>
      </x:c>
      <x:c r="M916" s="5" t="n">
        <x:f>F916-L916</x:f>
        <x:v>232.32999999999998</x:v>
      </x:c>
      <x:c r="N916" s="6" t="n">
        <x:f>IF(F916=0,0,M916/F916)</x:f>
        <x:v>0.6712024036517016</x:v>
      </x:c>
    </x:row>
    <x:row r="917" ht="24" customHeight="1">
      <x:c r="A917" s="2" t="str">
        <x:v>MG-2025-0909</x:v>
      </x:c>
      <x:c r="B917" s="3" t="n">
        <x:v>45933.5</x:v>
      </x:c>
      <x:c r="C917" s="2" t="str">
        <x:v>Sample Customer 046</x:v>
      </x:c>
      <x:c r="D917" s="2" t="str">
        <x:v>Central Granger</x:v>
      </x:c>
      <x:c r="E917" s="2" t="str">
        <x:v>Lawn care</x:v>
      </x:c>
      <x:c r="F917" s="4" t="n">
        <x:v>53.83</x:v>
      </x:c>
      <x:c r="G917" s="4" t="n">
        <x:v>24</x:v>
      </x:c>
      <x:c r="H917" s="4" t="n">
        <x:v>1.58</x:v>
      </x:c>
      <x:c r="I917" s="4" t="n">
        <x:v>6.12</x:v>
      </x:c>
      <x:c r="J917" s="7" t="n">
        <x:v>1</x:v>
      </x:c>
      <x:c r="K917" s="2" t="str">
        <x:v>Check</x:v>
      </x:c>
      <x:c r="L917" s="5" t="n">
        <x:f>SUM(G917:I917)</x:f>
        <x:v>31.7</x:v>
      </x:c>
      <x:c r="M917" s="5" t="n">
        <x:f>F917-L917</x:f>
        <x:v>22.13</x:v>
      </x:c>
      <x:c r="N917" s="6" t="n">
        <x:f>IF(F917=0,0,M917/F917)</x:f>
        <x:v>0.4111090469998142</x:v>
      </x:c>
    </x:row>
    <x:row r="918" ht="24" customHeight="1">
      <x:c r="A918" s="2" t="str">
        <x:v>MG-2025-0916</x:v>
      </x:c>
      <x:c r="B918" s="3" t="n">
        <x:v>45933.5</x:v>
      </x:c>
      <x:c r="C918" s="2" t="str">
        <x:v>Sample Customer 044</x:v>
      </x:c>
      <x:c r="D918" s="2" t="str">
        <x:v>Central Granger</x:v>
      </x:c>
      <x:c r="E918" s="2" t="str">
        <x:v>Lawn care</x:v>
      </x:c>
      <x:c r="F918" s="4" t="n">
        <x:v>70.41</x:v>
      </x:c>
      <x:c r="G918" s="4" t="n">
        <x:v>28.8</x:v>
      </x:c>
      <x:c r="H918" s="4" t="n">
        <x:v>2.61</x:v>
      </x:c>
      <x:c r="I918" s="4" t="n">
        <x:v>6.47</x:v>
      </x:c>
      <x:c r="J918" s="7" t="n">
        <x:v>1.2</x:v>
      </x:c>
      <x:c r="K918" s="2" t="str">
        <x:v>Check</x:v>
      </x:c>
      <x:c r="L918" s="5" t="n">
        <x:f>SUM(G918:I918)</x:f>
        <x:v>37.88</x:v>
      </x:c>
      <x:c r="M918" s="5" t="n">
        <x:f>F918-L918</x:f>
        <x:v>32.529999999999994</x:v>
      </x:c>
      <x:c r="N918" s="6" t="n">
        <x:f>IF(F918=0,0,M918/F918)</x:f>
        <x:v>0.46200823746626896</x:v>
      </x:c>
    </x:row>
    <x:row r="919" ht="24" customHeight="1">
      <x:c r="A919" s="2" t="str">
        <x:v>MG-2025-0926</x:v>
      </x:c>
      <x:c r="B919" s="3" t="n">
        <x:v>45933.5</x:v>
      </x:c>
      <x:c r="C919" s="2" t="str">
        <x:v>Sample Customer 063</x:v>
      </x:c>
      <x:c r="D919" s="2" t="str">
        <x:v>East Granger</x:v>
      </x:c>
      <x:c r="E919" s="2" t="str">
        <x:v>Seasonal cleanup</x:v>
      </x:c>
      <x:c r="F919" s="4" t="n">
        <x:v>240.02</x:v>
      </x:c>
      <x:c r="G919" s="4" t="n">
        <x:v>96</x:v>
      </x:c>
      <x:c r="H919" s="4" t="n">
        <x:v>7.81</x:v>
      </x:c>
      <x:c r="I919" s="4" t="n">
        <x:v>5.98</x:v>
      </x:c>
      <x:c r="J919" s="7" t="n">
        <x:v>4</x:v>
      </x:c>
      <x:c r="K919" s="2" t="str">
        <x:v>Bank transfer</x:v>
      </x:c>
      <x:c r="L919" s="5" t="n">
        <x:f>SUM(G919:I919)</x:f>
        <x:v>109.79</x:v>
      </x:c>
      <x:c r="M919" s="5" t="n">
        <x:f>F919-L919</x:f>
        <x:v>130.23000000000002</x:v>
      </x:c>
      <x:c r="N919" s="6" t="n">
        <x:f>IF(F919=0,0,M919/F919)</x:f>
        <x:v>0.5425797850179153</x:v>
      </x:c>
    </x:row>
    <x:row r="920" ht="24" customHeight="1">
      <x:c r="A920" s="2" t="str">
        <x:v>MG-2025-0969</x:v>
      </x:c>
      <x:c r="B920" s="3" t="n">
        <x:v>45933.5</x:v>
      </x:c>
      <x:c r="C920" s="2" t="str">
        <x:v>Sample Customer 017</x:v>
      </x:c>
      <x:c r="D920" s="2" t="str">
        <x:v>Central Granger</x:v>
      </x:c>
      <x:c r="E920" s="2" t="str">
        <x:v>Lawn care</x:v>
      </x:c>
      <x:c r="F920" s="4" t="n">
        <x:v>53.58</x:v>
      </x:c>
      <x:c r="G920" s="4" t="n">
        <x:v>31.2</x:v>
      </x:c>
      <x:c r="H920" s="4" t="n">
        <x:v>1.76</x:v>
      </x:c>
      <x:c r="I920" s="4" t="n">
        <x:v>3.56</x:v>
      </x:c>
      <x:c r="J920" s="7" t="n">
        <x:v>1.3</x:v>
      </x:c>
      <x:c r="K920" s="2" t="str">
        <x:v>Check</x:v>
      </x:c>
      <x:c r="L920" s="5" t="n">
        <x:f>SUM(G920:I920)</x:f>
        <x:v>36.52</x:v>
      </x:c>
      <x:c r="M920" s="5" t="n">
        <x:f>F920-L920</x:f>
        <x:v>17.059999999999995</x:v>
      </x:c>
      <x:c r="N920" s="6" t="n">
        <x:f>IF(F920=0,0,M920/F920)</x:f>
        <x:v>0.31840238895110107</x:v>
      </x:c>
    </x:row>
    <x:row r="921" ht="24" customHeight="1">
      <x:c r="A921" s="2" t="str">
        <x:v>MG-2025-0970</x:v>
      </x:c>
      <x:c r="B921" s="3" t="n">
        <x:v>45933.5</x:v>
      </x:c>
      <x:c r="C921" s="2" t="str">
        <x:v>Sample Customer 078</x:v>
      </x:c>
      <x:c r="D921" s="2" t="str">
        <x:v>North Granger</x:v>
      </x:c>
      <x:c r="E921" s="2" t="str">
        <x:v>Lawn care</x:v>
      </x:c>
      <x:c r="F921" s="4" t="n">
        <x:v>64.96</x:v>
      </x:c>
      <x:c r="G921" s="4" t="n">
        <x:v>24</x:v>
      </x:c>
      <x:c r="H921" s="4" t="n">
        <x:v>3.81</x:v>
      </x:c>
      <x:c r="I921" s="4" t="n">
        <x:v>11.66</x:v>
      </x:c>
      <x:c r="J921" s="7" t="n">
        <x:v>1</x:v>
      </x:c>
      <x:c r="K921" s="2" t="str">
        <x:v>Card</x:v>
      </x:c>
      <x:c r="L921" s="5" t="n">
        <x:f>SUM(G921:I921)</x:f>
        <x:v>39.47</x:v>
      </x:c>
      <x:c r="M921" s="5" t="n">
        <x:f>F921-L921</x:f>
        <x:v>25.489999999999995</x:v>
      </x:c>
      <x:c r="N921" s="6" t="n">
        <x:f>IF(F921=0,0,M921/F921)</x:f>
        <x:v>0.3923953201970443</x:v>
      </x:c>
    </x:row>
    <x:row r="922" ht="24" customHeight="1">
      <x:c r="A922" s="2" t="str">
        <x:v>MG-2025-0915</x:v>
      </x:c>
      <x:c r="B922" s="3" t="n">
        <x:v>45934.5</x:v>
      </x:c>
      <x:c r="C922" s="2" t="str">
        <x:v>Sample Customer 074</x:v>
      </x:c>
      <x:c r="D922" s="2" t="str">
        <x:v>North Granger</x:v>
      </x:c>
      <x:c r="E922" s="2" t="str">
        <x:v>Lawn care</x:v>
      </x:c>
      <x:c r="F922" s="4" t="n">
        <x:v>59.34</x:v>
      </x:c>
      <x:c r="G922" s="4" t="n">
        <x:v>33.6</x:v>
      </x:c>
      <x:c r="H922" s="4" t="n">
        <x:v>1.41</x:v>
      </x:c>
      <x:c r="I922" s="4" t="n">
        <x:v>11.44</x:v>
      </x:c>
      <x:c r="J922" s="7" t="n">
        <x:v>1.4</x:v>
      </x:c>
      <x:c r="K922" s="2" t="str">
        <x:v>Check</x:v>
      </x:c>
      <x:c r="L922" s="5" t="n">
        <x:f>SUM(G922:I922)</x:f>
        <x:v>46.449999999999996</x:v>
      </x:c>
      <x:c r="M922" s="5" t="n">
        <x:f>F922-L922</x:f>
        <x:v>12.890000000000008</x:v>
      </x:c>
      <x:c r="N922" s="6" t="n">
        <x:f>IF(F922=0,0,M922/F922)</x:f>
        <x:v>0.2172227839568589</x:v>
      </x:c>
    </x:row>
    <x:row r="923" ht="24" customHeight="1">
      <x:c r="A923" s="2" t="str">
        <x:v>MG-2025-0907</x:v>
      </x:c>
      <x:c r="B923" s="3" t="n">
        <x:v>45935.5</x:v>
      </x:c>
      <x:c r="C923" s="2" t="str">
        <x:v>Sample Customer 079</x:v>
      </x:c>
      <x:c r="D923" s="2" t="str">
        <x:v>Central Granger</x:v>
      </x:c>
      <x:c r="E923" s="2" t="str">
        <x:v>Landscape installation</x:v>
      </x:c>
      <x:c r="F923" s="4" t="n">
        <x:v>1715.69</x:v>
      </x:c>
      <x:c r="G923" s="4" t="n">
        <x:v>268.8</x:v>
      </x:c>
      <x:c r="H923" s="4" t="n">
        <x:v>185.27</x:v>
      </x:c>
      <x:c r="I923" s="4" t="n">
        <x:v>8.9</x:v>
      </x:c>
      <x:c r="J923" s="7" t="n">
        <x:v>11.2</x:v>
      </x:c>
      <x:c r="K923" s="2" t="str">
        <x:v>Bank transfer</x:v>
      </x:c>
      <x:c r="L923" s="5" t="n">
        <x:f>SUM(G923:I923)</x:f>
        <x:v>462.97</x:v>
      </x:c>
      <x:c r="M923" s="5" t="n">
        <x:f>F923-L923</x:f>
        <x:v>1252.72</x:v>
      </x:c>
      <x:c r="N923" s="6" t="n">
        <x:f>IF(F923=0,0,M923/F923)</x:f>
        <x:v>0.7301552145201056</x:v>
      </x:c>
    </x:row>
    <x:row r="924" ht="24" customHeight="1">
      <x:c r="A924" s="2" t="str">
        <x:v>MG-2025-0927</x:v>
      </x:c>
      <x:c r="B924" s="3" t="n">
        <x:v>45935.5</x:v>
      </x:c>
      <x:c r="C924" s="2" t="str">
        <x:v>Sample Customer 115</x:v>
      </x:c>
      <x:c r="D924" s="2" t="str">
        <x:v>Mishawaka area</x:v>
      </x:c>
      <x:c r="E924" s="2" t="str">
        <x:v>Lawn care</x:v>
      </x:c>
      <x:c r="F924" s="4" t="n">
        <x:v>73.37</x:v>
      </x:c>
      <x:c r="G924" s="4" t="n">
        <x:v>21.6</x:v>
      </x:c>
      <x:c r="H924" s="4" t="n">
        <x:v>4.24</x:v>
      </x:c>
      <x:c r="I924" s="4" t="n">
        <x:v>10.24</x:v>
      </x:c>
      <x:c r="J924" s="7" t="n">
        <x:v>0.9</x:v>
      </x:c>
      <x:c r="K924" s="2" t="str">
        <x:v>Card</x:v>
      </x:c>
      <x:c r="L924" s="5" t="n">
        <x:f>SUM(G924:I924)</x:f>
        <x:v>36.080000000000005</x:v>
      </x:c>
      <x:c r="M924" s="5" t="n">
        <x:f>F924-L924</x:f>
        <x:v>37.29</x:v>
      </x:c>
      <x:c r="N924" s="6" t="n">
        <x:f>IF(F924=0,0,M924/F924)</x:f>
        <x:v>0.5082458770614692</x:v>
      </x:c>
    </x:row>
    <x:row r="925" ht="24" customHeight="1">
      <x:c r="A925" s="2" t="str">
        <x:v>MG-2025-0932</x:v>
      </x:c>
      <x:c r="B925" s="3" t="n">
        <x:v>45935.5</x:v>
      </x:c>
      <x:c r="C925" s="2" t="str">
        <x:v>Sample Customer 041</x:v>
      </x:c>
      <x:c r="D925" s="2" t="str">
        <x:v>South Granger</x:v>
      </x:c>
      <x:c r="E925" s="2" t="str">
        <x:v>Lawn care</x:v>
      </x:c>
      <x:c r="F925" s="4" t="n">
        <x:v>67.43</x:v>
      </x:c>
      <x:c r="G925" s="4" t="n">
        <x:v>24</x:v>
      </x:c>
      <x:c r="H925" s="4" t="n">
        <x:v>2.1</x:v>
      </x:c>
      <x:c r="I925" s="4" t="n">
        <x:v>10.84</x:v>
      </x:c>
      <x:c r="J925" s="7" t="n">
        <x:v>1</x:v>
      </x:c>
      <x:c r="K925" s="2" t="str">
        <x:v>Bank transfer</x:v>
      </x:c>
      <x:c r="L925" s="5" t="n">
        <x:f>SUM(G925:I925)</x:f>
        <x:v>36.94</x:v>
      </x:c>
      <x:c r="M925" s="5" t="n">
        <x:f>F925-L925</x:f>
        <x:v>30.49000000000001</x:v>
      </x:c>
      <x:c r="N925" s="6" t="n">
        <x:f>IF(F925=0,0,M925/F925)</x:f>
        <x:v>0.45217262346136744</x:v>
      </x:c>
    </x:row>
    <x:row r="926" ht="24" customHeight="1">
      <x:c r="A926" s="2" t="str">
        <x:v>MG-2025-0971</x:v>
      </x:c>
      <x:c r="B926" s="3" t="n">
        <x:v>45935.5</x:v>
      </x:c>
      <x:c r="C926" s="2" t="str">
        <x:v>Sample Customer 110</x:v>
      </x:c>
      <x:c r="D926" s="2" t="str">
        <x:v>Mishawaka area</x:v>
      </x:c>
      <x:c r="E926" s="2" t="str">
        <x:v>Lawn care</x:v>
      </x:c>
      <x:c r="F926" s="4" t="n">
        <x:v>64.63</x:v>
      </x:c>
      <x:c r="G926" s="4" t="n">
        <x:v>26.4</x:v>
      </x:c>
      <x:c r="H926" s="4" t="n">
        <x:v>2.97</x:v>
      </x:c>
      <x:c r="I926" s="4" t="n">
        <x:v>12.54</x:v>
      </x:c>
      <x:c r="J926" s="7" t="n">
        <x:v>1.1</x:v>
      </x:c>
      <x:c r="K926" s="2" t="str">
        <x:v>Card</x:v>
      </x:c>
      <x:c r="L926" s="5" t="n">
        <x:f>SUM(G926:I926)</x:f>
        <x:v>41.91</x:v>
      </x:c>
      <x:c r="M926" s="5" t="n">
        <x:f>F926-L926</x:f>
        <x:v>22.72</x:v>
      </x:c>
      <x:c r="N926" s="6" t="n">
        <x:f>IF(F926=0,0,M926/F926)</x:f>
        <x:v>0.35153953272474087</x:v>
      </x:c>
    </x:row>
    <x:row r="927" ht="24" customHeight="1">
      <x:c r="A927" s="2" t="str">
        <x:v>MG-2025-0972</x:v>
      </x:c>
      <x:c r="B927" s="3" t="n">
        <x:v>45935.5</x:v>
      </x:c>
      <x:c r="C927" s="2" t="str">
        <x:v>Sample Customer 039</x:v>
      </x:c>
      <x:c r="D927" s="2" t="str">
        <x:v>West Granger</x:v>
      </x:c>
      <x:c r="E927" s="2" t="str">
        <x:v>Lawn care</x:v>
      </x:c>
      <x:c r="F927" s="4" t="n">
        <x:v>66.05</x:v>
      </x:c>
      <x:c r="G927" s="4" t="n">
        <x:v>33.6</x:v>
      </x:c>
      <x:c r="H927" s="4" t="n">
        <x:v>2.14</x:v>
      </x:c>
      <x:c r="I927" s="4" t="n">
        <x:v>9.85</x:v>
      </x:c>
      <x:c r="J927" s="7" t="n">
        <x:v>1.4</x:v>
      </x:c>
      <x:c r="K927" s="2" t="str">
        <x:v>Bank transfer</x:v>
      </x:c>
      <x:c r="L927" s="5" t="n">
        <x:f>SUM(G927:I927)</x:f>
        <x:v>45.59</x:v>
      </x:c>
      <x:c r="M927" s="5" t="n">
        <x:f>F927-L927</x:f>
        <x:v>20.459999999999994</x:v>
      </x:c>
      <x:c r="N927" s="6" t="n">
        <x:f>IF(F927=0,0,M927/F927)</x:f>
        <x:v>0.3097653292959878</x:v>
      </x:c>
    </x:row>
    <x:row r="928" ht="24" customHeight="1">
      <x:c r="A928" s="2" t="str">
        <x:v>MG-2025-0930</x:v>
      </x:c>
      <x:c r="B928" s="3" t="n">
        <x:v>45936.5</x:v>
      </x:c>
      <x:c r="C928" s="2" t="str">
        <x:v>Sample Customer 095</x:v>
      </x:c>
      <x:c r="D928" s="2" t="str">
        <x:v>Central Granger</x:v>
      </x:c>
      <x:c r="E928" s="2" t="str">
        <x:v>Lawn care</x:v>
      </x:c>
      <x:c r="F928" s="4" t="n">
        <x:v>76.32</x:v>
      </x:c>
      <x:c r="G928" s="4" t="n">
        <x:v>24</x:v>
      </x:c>
      <x:c r="H928" s="4" t="n">
        <x:v>2.82</x:v>
      </x:c>
      <x:c r="I928" s="4" t="n">
        <x:v>4.44</x:v>
      </x:c>
      <x:c r="J928" s="7" t="n">
        <x:v>1</x:v>
      </x:c>
      <x:c r="K928" s="2" t="str">
        <x:v>Card</x:v>
      </x:c>
      <x:c r="L928" s="5" t="n">
        <x:f>SUM(G928:I928)</x:f>
        <x:v>31.26</x:v>
      </x:c>
      <x:c r="M928" s="5" t="n">
        <x:f>F928-L928</x:f>
        <x:v>45.05999999999999</x:v>
      </x:c>
      <x:c r="N928" s="6" t="n">
        <x:f>IF(F928=0,0,M928/F928)</x:f>
        <x:v>0.5904088050314464</x:v>
      </x:c>
    </x:row>
    <x:row r="929" ht="24" customHeight="1">
      <x:c r="A929" s="2" t="str">
        <x:v>MG-2025-0996</x:v>
      </x:c>
      <x:c r="B929" s="3" t="n">
        <x:v>45936.5</x:v>
      </x:c>
      <x:c r="C929" s="2" t="str">
        <x:v>Sample Customer 107</x:v>
      </x:c>
      <x:c r="D929" s="2" t="str">
        <x:v>Central Granger</x:v>
      </x:c>
      <x:c r="E929" s="2" t="str">
        <x:v>Mulch &amp; planting</x:v>
      </x:c>
      <x:c r="F929" s="4" t="n">
        <x:v>732.06</x:v>
      </x:c>
      <x:c r="G929" s="4" t="n">
        <x:v>141.6</x:v>
      </x:c>
      <x:c r="H929" s="4" t="n">
        <x:v>118.16</x:v>
      </x:c>
      <x:c r="I929" s="4" t="n">
        <x:v>12.71</x:v>
      </x:c>
      <x:c r="J929" s="7" t="n">
        <x:v>5.9</x:v>
      </x:c>
      <x:c r="K929" s="2" t="str">
        <x:v>Check</x:v>
      </x:c>
      <x:c r="L929" s="5" t="n">
        <x:f>SUM(G929:I929)</x:f>
        <x:v>272.46999999999997</x:v>
      </x:c>
      <x:c r="M929" s="5" t="n">
        <x:f>F929-L929</x:f>
        <x:v>459.59</x:v>
      </x:c>
      <x:c r="N929" s="6" t="n">
        <x:f>IF(F929=0,0,M929/F929)</x:f>
        <x:v>0.6278037319345409</x:v>
      </x:c>
    </x:row>
    <x:row r="930" ht="24" customHeight="1">
      <x:c r="A930" s="2" t="str">
        <x:v>MG-2025-0913</x:v>
      </x:c>
      <x:c r="B930" s="3" t="n">
        <x:v>45937.5</x:v>
      </x:c>
      <x:c r="C930" s="2" t="str">
        <x:v>Sample Customer 065</x:v>
      </x:c>
      <x:c r="D930" s="2" t="str">
        <x:v>West Granger</x:v>
      </x:c>
      <x:c r="E930" s="2" t="str">
        <x:v>Seasonal cleanup</x:v>
      </x:c>
      <x:c r="F930" s="4" t="n">
        <x:v>328.77</x:v>
      </x:c>
      <x:c r="G930" s="4" t="n">
        <x:v>62.4</x:v>
      </x:c>
      <x:c r="H930" s="4" t="n">
        <x:v>10.51</x:v>
      </x:c>
      <x:c r="I930" s="4" t="n">
        <x:v>12.69</x:v>
      </x:c>
      <x:c r="J930" s="7" t="n">
        <x:v>2.6</x:v>
      </x:c>
      <x:c r="K930" s="2" t="str">
        <x:v>Bank transfer</x:v>
      </x:c>
      <x:c r="L930" s="5" t="n">
        <x:f>SUM(G930:I930)</x:f>
        <x:v>85.6</x:v>
      </x:c>
      <x:c r="M930" s="5" t="n">
        <x:f>F930-L930</x:f>
        <x:v>243.17</x:v>
      </x:c>
      <x:c r="N930" s="6" t="n">
        <x:f>IF(F930=0,0,M930/F930)</x:f>
        <x:v>0.7396356115217325</x:v>
      </x:c>
    </x:row>
    <x:row r="931" ht="24" customHeight="1">
      <x:c r="A931" s="2" t="str">
        <x:v>MG-2025-0950</x:v>
      </x:c>
      <x:c r="B931" s="3" t="n">
        <x:v>45937.5</x:v>
      </x:c>
      <x:c r="C931" s="2" t="str">
        <x:v>Sample Customer 017</x:v>
      </x:c>
      <x:c r="D931" s="2" t="str">
        <x:v>Central Granger</x:v>
      </x:c>
      <x:c r="E931" s="2" t="str">
        <x:v>Lawn care</x:v>
      </x:c>
      <x:c r="F931" s="4" t="n">
        <x:v>58.71</x:v>
      </x:c>
      <x:c r="G931" s="4" t="n">
        <x:v>24</x:v>
      </x:c>
      <x:c r="H931" s="4" t="n">
        <x:v>3.11</x:v>
      </x:c>
      <x:c r="I931" s="4" t="n">
        <x:v>10.27</x:v>
      </x:c>
      <x:c r="J931" s="7" t="n">
        <x:v>1</x:v>
      </x:c>
      <x:c r="K931" s="2" t="str">
        <x:v>Bank transfer</x:v>
      </x:c>
      <x:c r="L931" s="5" t="n">
        <x:f>SUM(G931:I931)</x:f>
        <x:v>37.379999999999995</x:v>
      </x:c>
      <x:c r="M931" s="5" t="n">
        <x:f>F931-L931</x:f>
        <x:v>21.330000000000005</x:v>
      </x:c>
      <x:c r="N931" s="6" t="n">
        <x:f>IF(F931=0,0,M931/F931)</x:f>
        <x:v>0.36331119059785394</x:v>
      </x:c>
    </x:row>
    <x:row r="932" ht="24" customHeight="1">
      <x:c r="A932" s="2" t="str">
        <x:v>MG-2025-0960</x:v>
      </x:c>
      <x:c r="B932" s="3" t="n">
        <x:v>45937.5</x:v>
      </x:c>
      <x:c r="C932" s="2" t="str">
        <x:v>Sample Customer 098</x:v>
      </x:c>
      <x:c r="D932" s="2" t="str">
        <x:v>East Granger</x:v>
      </x:c>
      <x:c r="E932" s="2" t="str">
        <x:v>Mulch &amp; planting</x:v>
      </x:c>
      <x:c r="F932" s="4" t="n">
        <x:v>700.59</x:v>
      </x:c>
      <x:c r="G932" s="4" t="n">
        <x:v>194.4</x:v>
      </x:c>
      <x:c r="H932" s="4" t="n">
        <x:v>128.04</x:v>
      </x:c>
      <x:c r="I932" s="4" t="n">
        <x:v>7.4</x:v>
      </x:c>
      <x:c r="J932" s="7" t="n">
        <x:v>8.1</x:v>
      </x:c>
      <x:c r="K932" s="2" t="str">
        <x:v>Card</x:v>
      </x:c>
      <x:c r="L932" s="5" t="n">
        <x:f>SUM(G932:I932)</x:f>
        <x:v>329.84</x:v>
      </x:c>
      <x:c r="M932" s="5" t="n">
        <x:f>F932-L932</x:f>
        <x:v>370.75000000000006</x:v>
      </x:c>
      <x:c r="N932" s="6" t="n">
        <x:f>IF(F932=0,0,M932/F932)</x:f>
        <x:v>0.5291968198232918</x:v>
      </x:c>
    </x:row>
    <x:row r="933" ht="24" customHeight="1">
      <x:c r="A933" s="2" t="str">
        <x:v>MG-2025-0988</x:v>
      </x:c>
      <x:c r="B933" s="3" t="n">
        <x:v>45937.5</x:v>
      </x:c>
      <x:c r="C933" s="2" t="str">
        <x:v>Sample Customer 095</x:v>
      </x:c>
      <x:c r="D933" s="2" t="str">
        <x:v>Central Granger</x:v>
      </x:c>
      <x:c r="E933" s="2" t="str">
        <x:v>Landscape installation</x:v>
      </x:c>
      <x:c r="F933" s="4" t="n">
        <x:v>1858.8</x:v>
      </x:c>
      <x:c r="G933" s="4" t="n">
        <x:v>304.8</x:v>
      </x:c>
      <x:c r="H933" s="4" t="n">
        <x:v>393.64</x:v>
      </x:c>
      <x:c r="I933" s="4" t="n">
        <x:v>8.85</x:v>
      </x:c>
      <x:c r="J933" s="7" t="n">
        <x:v>12.7</x:v>
      </x:c>
      <x:c r="K933" s="2" t="str">
        <x:v>Bank transfer</x:v>
      </x:c>
      <x:c r="L933" s="5" t="n">
        <x:f>SUM(G933:I933)</x:f>
        <x:v>707.2900000000001</x:v>
      </x:c>
      <x:c r="M933" s="5" t="n">
        <x:f>F933-L933</x:f>
        <x:v>1151.5099999999998</x:v>
      </x:c>
      <x:c r="N933" s="6" t="n">
        <x:f>IF(F933=0,0,M933/F933)</x:f>
        <x:v>0.6194910695072089</x:v>
      </x:c>
    </x:row>
    <x:row r="934" ht="24" customHeight="1">
      <x:c r="A934" s="2" t="str">
        <x:v>MG-2025-0924</x:v>
      </x:c>
      <x:c r="B934" s="3" t="n">
        <x:v>45939.5</x:v>
      </x:c>
      <x:c r="C934" s="2" t="str">
        <x:v>Sample Customer 060</x:v>
      </x:c>
      <x:c r="D934" s="2" t="str">
        <x:v>North Granger</x:v>
      </x:c>
      <x:c r="E934" s="2" t="str">
        <x:v>Lawn care</x:v>
      </x:c>
      <x:c r="F934" s="4" t="n">
        <x:v>84.22</x:v>
      </x:c>
      <x:c r="G934" s="4" t="n">
        <x:v>26.4</x:v>
      </x:c>
      <x:c r="H934" s="4" t="n">
        <x:v>4.74</x:v>
      </x:c>
      <x:c r="I934" s="4" t="n">
        <x:v>5.02</x:v>
      </x:c>
      <x:c r="J934" s="7" t="n">
        <x:v>1.1</x:v>
      </x:c>
      <x:c r="K934" s="2" t="str">
        <x:v>Card</x:v>
      </x:c>
      <x:c r="L934" s="5" t="n">
        <x:f>SUM(G934:I934)</x:f>
        <x:v>36.16</x:v>
      </x:c>
      <x:c r="M934" s="5" t="n">
        <x:f>F934-L934</x:f>
        <x:v>48.06</x:v>
      </x:c>
      <x:c r="N934" s="6" t="n">
        <x:f>IF(F934=0,0,M934/F934)</x:f>
        <x:v>0.5706483020660176</x:v>
      </x:c>
    </x:row>
    <x:row r="935" ht="24" customHeight="1">
      <x:c r="A935" s="2" t="str">
        <x:v>MG-2025-0973</x:v>
      </x:c>
      <x:c r="B935" s="3" t="n">
        <x:v>45939.5</x:v>
      </x:c>
      <x:c r="C935" s="2" t="str">
        <x:v>Sample Customer 086</x:v>
      </x:c>
      <x:c r="D935" s="2" t="str">
        <x:v>Central Granger</x:v>
      </x:c>
      <x:c r="E935" s="2" t="str">
        <x:v>Lawn care</x:v>
      </x:c>
      <x:c r="F935" s="4" t="n">
        <x:v>63.94</x:v>
      </x:c>
      <x:c r="G935" s="4" t="n">
        <x:v>24</x:v>
      </x:c>
      <x:c r="H935" s="4" t="n">
        <x:v>2.42</x:v>
      </x:c>
      <x:c r="I935" s="4" t="n">
        <x:v>6.88</x:v>
      </x:c>
      <x:c r="J935" s="7" t="n">
        <x:v>1</x:v>
      </x:c>
      <x:c r="K935" s="2" t="str">
        <x:v>Check</x:v>
      </x:c>
      <x:c r="L935" s="5" t="n">
        <x:f>SUM(G935:I935)</x:f>
        <x:v>33.300000000000004</x:v>
      </x:c>
      <x:c r="M935" s="5" t="n">
        <x:f>F935-L935</x:f>
        <x:v>30.639999999999993</x:v>
      </x:c>
      <x:c r="N935" s="6" t="n">
        <x:f>IF(F935=0,0,M935/F935)</x:f>
        <x:v>0.4791992492962151</x:v>
      </x:c>
    </x:row>
    <x:row r="936" ht="24" customHeight="1">
      <x:c r="A936" s="2" t="str">
        <x:v>MG-2025-0965</x:v>
      </x:c>
      <x:c r="B936" s="3" t="n">
        <x:v>45940.5</x:v>
      </x:c>
      <x:c r="C936" s="2" t="str">
        <x:v>Sample Customer 054</x:v>
      </x:c>
      <x:c r="D936" s="2" t="str">
        <x:v>Mishawaka area</x:v>
      </x:c>
      <x:c r="E936" s="2" t="str">
        <x:v>Mulch &amp; planting</x:v>
      </x:c>
      <x:c r="F936" s="4" t="n">
        <x:v>600</x:v>
      </x:c>
      <x:c r="G936" s="4" t="n">
        <x:v>153.6</x:v>
      </x:c>
      <x:c r="H936" s="4" t="n">
        <x:v>67.36</x:v>
      </x:c>
      <x:c r="I936" s="4" t="n">
        <x:v>6.29</x:v>
      </x:c>
      <x:c r="J936" s="7" t="n">
        <x:v>6.4</x:v>
      </x:c>
      <x:c r="K936" s="2" t="str">
        <x:v>Check</x:v>
      </x:c>
      <x:c r="L936" s="5" t="n">
        <x:f>SUM(G936:I936)</x:f>
        <x:v>227.24999999999997</x:v>
      </x:c>
      <x:c r="M936" s="5" t="n">
        <x:f>F936-L936</x:f>
        <x:v>372.75</x:v>
      </x:c>
      <x:c r="N936" s="6" t="n">
        <x:f>IF(F936=0,0,M936/F936)</x:f>
        <x:v>0.62125</x:v>
      </x:c>
    </x:row>
    <x:row r="937" ht="24" customHeight="1">
      <x:c r="A937" s="2" t="str">
        <x:v>MG-2025-0980</x:v>
      </x:c>
      <x:c r="B937" s="3" t="n">
        <x:v>45940.5</x:v>
      </x:c>
      <x:c r="C937" s="2" t="str">
        <x:v>Sample Customer 060</x:v>
      </x:c>
      <x:c r="D937" s="2" t="str">
        <x:v>North Granger</x:v>
      </x:c>
      <x:c r="E937" s="2" t="str">
        <x:v>Lawn care</x:v>
      </x:c>
      <x:c r="F937" s="4" t="n">
        <x:v>57.92</x:v>
      </x:c>
      <x:c r="G937" s="4" t="n">
        <x:v>26.4</x:v>
      </x:c>
      <x:c r="H937" s="4" t="n">
        <x:v>1.35</x:v>
      </x:c>
      <x:c r="I937" s="4" t="n">
        <x:v>11.77</x:v>
      </x:c>
      <x:c r="J937" s="7" t="n">
        <x:v>1.1</x:v>
      </x:c>
      <x:c r="K937" s="2" t="str">
        <x:v>Bank transfer</x:v>
      </x:c>
      <x:c r="L937" s="5" t="n">
        <x:f>SUM(G937:I937)</x:f>
        <x:v>39.519999999999996</x:v>
      </x:c>
      <x:c r="M937" s="5" t="n">
        <x:f>F937-L937</x:f>
        <x:v>18.400000000000006</x:v>
      </x:c>
      <x:c r="N937" s="6" t="n">
        <x:f>IF(F937=0,0,M937/F937)</x:f>
        <x:v>0.3176795580110498</x:v>
      </x:c>
    </x:row>
    <x:row r="938" ht="24" customHeight="1">
      <x:c r="A938" s="2" t="str">
        <x:v>MG-2025-0993</x:v>
      </x:c>
      <x:c r="B938" s="3" t="n">
        <x:v>45940.5</x:v>
      </x:c>
      <x:c r="C938" s="2" t="str">
        <x:v>Sample Customer 015</x:v>
      </x:c>
      <x:c r="D938" s="2" t="str">
        <x:v>South Granger</x:v>
      </x:c>
      <x:c r="E938" s="2" t="str">
        <x:v>Lawn care</x:v>
      </x:c>
      <x:c r="F938" s="4" t="n">
        <x:v>82.52</x:v>
      </x:c>
      <x:c r="G938" s="4" t="n">
        <x:v>26.4</x:v>
      </x:c>
      <x:c r="H938" s="4" t="n">
        <x:v>3.95</x:v>
      </x:c>
      <x:c r="I938" s="4" t="n">
        <x:v>3.21</x:v>
      </x:c>
      <x:c r="J938" s="7" t="n">
        <x:v>1.1</x:v>
      </x:c>
      <x:c r="K938" s="2" t="str">
        <x:v>Check</x:v>
      </x:c>
      <x:c r="L938" s="5" t="n">
        <x:f>SUM(G938:I938)</x:f>
        <x:v>33.559999999999995</x:v>
      </x:c>
      <x:c r="M938" s="5" t="n">
        <x:f>F938-L938</x:f>
        <x:v>48.96</x:v>
      </x:c>
      <x:c r="N938" s="6" t="n">
        <x:f>IF(F938=0,0,M938/F938)</x:f>
        <x:v>0.5933107125545323</x:v>
      </x:c>
    </x:row>
    <x:row r="939" ht="24" customHeight="1">
      <x:c r="A939" s="2" t="str">
        <x:v>MG-2025-0911</x:v>
      </x:c>
      <x:c r="B939" s="3" t="n">
        <x:v>45941.5</x:v>
      </x:c>
      <x:c r="C939" s="2" t="str">
        <x:v>Sample Customer 073</x:v>
      </x:c>
      <x:c r="D939" s="2" t="str">
        <x:v>West Granger</x:v>
      </x:c>
      <x:c r="E939" s="2" t="str">
        <x:v>Lawn care</x:v>
      </x:c>
      <x:c r="F939" s="4" t="n">
        <x:v>65.69</x:v>
      </x:c>
      <x:c r="G939" s="4" t="n">
        <x:v>19.2</x:v>
      </x:c>
      <x:c r="H939" s="4" t="n">
        <x:v>2.55</x:v>
      </x:c>
      <x:c r="I939" s="4" t="n">
        <x:v>3.22</x:v>
      </x:c>
      <x:c r="J939" s="7" t="n">
        <x:v>0.8</x:v>
      </x:c>
      <x:c r="K939" s="2" t="str">
        <x:v>Bank transfer</x:v>
      </x:c>
      <x:c r="L939" s="5" t="n">
        <x:f>SUM(G939:I939)</x:f>
        <x:v>24.97</x:v>
      </x:c>
      <x:c r="M939" s="5" t="n">
        <x:f>F939-L939</x:f>
        <x:v>40.72</x:v>
      </x:c>
      <x:c r="N939" s="6" t="n">
        <x:f>IF(F939=0,0,M939/F939)</x:f>
        <x:v>0.6198812604658244</x:v>
      </x:c>
    </x:row>
    <x:row r="940" ht="24" customHeight="1">
      <x:c r="A940" s="2" t="str">
        <x:v>MG-2025-0912</x:v>
      </x:c>
      <x:c r="B940" s="3" t="n">
        <x:v>45941.5</x:v>
      </x:c>
      <x:c r="C940" s="2" t="str">
        <x:v>Sample Customer 074</x:v>
      </x:c>
      <x:c r="D940" s="2" t="str">
        <x:v>North Granger</x:v>
      </x:c>
      <x:c r="E940" s="2" t="str">
        <x:v>Lawn care</x:v>
      </x:c>
      <x:c r="F940" s="4" t="n">
        <x:v>70.61</x:v>
      </x:c>
      <x:c r="G940" s="4" t="n">
        <x:v>33.6</x:v>
      </x:c>
      <x:c r="H940" s="4" t="n">
        <x:v>1.69</x:v>
      </x:c>
      <x:c r="I940" s="4" t="n">
        <x:v>9.75</x:v>
      </x:c>
      <x:c r="J940" s="7" t="n">
        <x:v>1.4</x:v>
      </x:c>
      <x:c r="K940" s="2" t="str">
        <x:v>Bank transfer</x:v>
      </x:c>
      <x:c r="L940" s="5" t="n">
        <x:f>SUM(G940:I940)</x:f>
        <x:v>45.04</x:v>
      </x:c>
      <x:c r="M940" s="5" t="n">
        <x:f>F940-L940</x:f>
        <x:v>25.57</x:v>
      </x:c>
      <x:c r="N940" s="6" t="n">
        <x:f>IF(F940=0,0,M940/F940)</x:f>
        <x:v>0.36213000991361</x:v>
      </x:c>
    </x:row>
    <x:row r="941" ht="24" customHeight="1">
      <x:c r="A941" s="2" t="str">
        <x:v>MG-2025-0957</x:v>
      </x:c>
      <x:c r="B941" s="3" t="n">
        <x:v>45941.5</x:v>
      </x:c>
      <x:c r="C941" s="2" t="str">
        <x:v>Sample Customer 113</x:v>
      </x:c>
      <x:c r="D941" s="2" t="str">
        <x:v>East Granger</x:v>
      </x:c>
      <x:c r="E941" s="2" t="str">
        <x:v>Lawn care</x:v>
      </x:c>
      <x:c r="F941" s="4" t="n">
        <x:v>54.91</x:v>
      </x:c>
      <x:c r="G941" s="4" t="n">
        <x:v>31.2</x:v>
      </x:c>
      <x:c r="H941" s="4" t="n">
        <x:v>2.05</x:v>
      </x:c>
      <x:c r="I941" s="4" t="n">
        <x:v>5.6</x:v>
      </x:c>
      <x:c r="J941" s="7" t="n">
        <x:v>1.3</x:v>
      </x:c>
      <x:c r="K941" s="2" t="str">
        <x:v>Card</x:v>
      </x:c>
      <x:c r="L941" s="5" t="n">
        <x:f>SUM(G941:I941)</x:f>
        <x:v>38.85</x:v>
      </x:c>
      <x:c r="M941" s="5" t="n">
        <x:f>F941-L941</x:f>
        <x:v>16.059999999999995</x:v>
      </x:c>
      <x:c r="N941" s="6" t="n">
        <x:f>IF(F941=0,0,M941/F941)</x:f>
        <x:v>0.29247860134765974</x:v>
      </x:c>
    </x:row>
    <x:row r="942" ht="24" customHeight="1">
      <x:c r="A942" s="2" t="str">
        <x:v>MG-2025-1000</x:v>
      </x:c>
      <x:c r="B942" s="3" t="n">
        <x:v>45941.5</x:v>
      </x:c>
      <x:c r="C942" s="2" t="str">
        <x:v>Sample Customer 044</x:v>
      </x:c>
      <x:c r="D942" s="2" t="str">
        <x:v>Central Granger</x:v>
      </x:c>
      <x:c r="E942" s="2" t="str">
        <x:v>Lawn care</x:v>
      </x:c>
      <x:c r="F942" s="4" t="n">
        <x:v>72.07</x:v>
      </x:c>
      <x:c r="G942" s="4" t="n">
        <x:v>21.6</x:v>
      </x:c>
      <x:c r="H942" s="4" t="n">
        <x:v>2.09</x:v>
      </x:c>
      <x:c r="I942" s="4" t="n">
        <x:v>5.58</x:v>
      </x:c>
      <x:c r="J942" s="7" t="n">
        <x:v>0.9</x:v>
      </x:c>
      <x:c r="K942" s="2" t="str">
        <x:v>Bank transfer</x:v>
      </x:c>
      <x:c r="L942" s="5" t="n">
        <x:f>SUM(G942:I942)</x:f>
        <x:v>29.270000000000003</x:v>
      </x:c>
      <x:c r="M942" s="5" t="n">
        <x:f>F942-L942</x:f>
        <x:v>42.79999999999999</x:v>
      </x:c>
      <x:c r="N942" s="6" t="n">
        <x:f>IF(F942=0,0,M942/F942)</x:f>
        <x:v>0.5938670736783682</x:v>
      </x:c>
    </x:row>
    <x:row r="943" ht="24" customHeight="1">
      <x:c r="A943" s="2" t="str">
        <x:v>MG-2025-0917</x:v>
      </x:c>
      <x:c r="B943" s="3" t="n">
        <x:v>45943.5</x:v>
      </x:c>
      <x:c r="C943" s="2" t="str">
        <x:v>Sample Customer 106</x:v>
      </x:c>
      <x:c r="D943" s="2" t="str">
        <x:v>South Granger</x:v>
      </x:c>
      <x:c r="E943" s="2" t="str">
        <x:v>Lawn care</x:v>
      </x:c>
      <x:c r="F943" s="4" t="n">
        <x:v>78.13</x:v>
      </x:c>
      <x:c r="G943" s="4" t="n">
        <x:v>26.4</x:v>
      </x:c>
      <x:c r="H943" s="4" t="n">
        <x:v>3.25</x:v>
      </x:c>
      <x:c r="I943" s="4" t="n">
        <x:v>5</x:v>
      </x:c>
      <x:c r="J943" s="7" t="n">
        <x:v>1.1</x:v>
      </x:c>
      <x:c r="K943" s="2" t="str">
        <x:v>Bank transfer</x:v>
      </x:c>
      <x:c r="L943" s="5" t="n">
        <x:f>SUM(G943:I943)</x:f>
        <x:v>34.65</x:v>
      </x:c>
      <x:c r="M943" s="5" t="n">
        <x:f>F943-L943</x:f>
        <x:v>43.48</x:v>
      </x:c>
      <x:c r="N943" s="6" t="n">
        <x:f>IF(F943=0,0,M943/F943)</x:f>
        <x:v>0.5565083834634583</x:v>
      </x:c>
    </x:row>
    <x:row r="944" ht="24" customHeight="1">
      <x:c r="A944" s="2" t="str">
        <x:v>MG-2025-0934</x:v>
      </x:c>
      <x:c r="B944" s="3" t="n">
        <x:v>45943.5</x:v>
      </x:c>
      <x:c r="C944" s="2" t="str">
        <x:v>Sample Customer 085</x:v>
      </x:c>
      <x:c r="D944" s="2" t="str">
        <x:v>North Granger</x:v>
      </x:c>
      <x:c r="E944" s="2" t="str">
        <x:v>Seasonal cleanup</x:v>
      </x:c>
      <x:c r="F944" s="4" t="n">
        <x:v>239.93</x:v>
      </x:c>
      <x:c r="G944" s="4" t="n">
        <x:v>96</x:v>
      </x:c>
      <x:c r="H944" s="4" t="n">
        <x:v>11.24</x:v>
      </x:c>
      <x:c r="I944" s="4" t="n">
        <x:v>5.53</x:v>
      </x:c>
      <x:c r="J944" s="7" t="n">
        <x:v>4</x:v>
      </x:c>
      <x:c r="K944" s="2" t="str">
        <x:v>Bank transfer</x:v>
      </x:c>
      <x:c r="L944" s="5" t="n">
        <x:f>SUM(G944:I944)</x:f>
        <x:v>112.77</x:v>
      </x:c>
      <x:c r="M944" s="5" t="n">
        <x:f>F944-L944</x:f>
        <x:v>127.16000000000001</x:v>
      </x:c>
      <x:c r="N944" s="6" t="n">
        <x:f>IF(F944=0,0,M944/F944)</x:f>
        <x:v>0.5299879131413329</x:v>
      </x:c>
    </x:row>
    <x:row r="945" ht="24" customHeight="1">
      <x:c r="A945" s="2" t="str">
        <x:v>MG-2025-0941</x:v>
      </x:c>
      <x:c r="B945" s="3" t="n">
        <x:v>45943.5</x:v>
      </x:c>
      <x:c r="C945" s="2" t="str">
        <x:v>Sample Customer 098</x:v>
      </x:c>
      <x:c r="D945" s="2" t="str">
        <x:v>East Granger</x:v>
      </x:c>
      <x:c r="E945" s="2" t="str">
        <x:v>Lawn care</x:v>
      </x:c>
      <x:c r="F945" s="4" t="n">
        <x:v>72.85</x:v>
      </x:c>
      <x:c r="G945" s="4" t="n">
        <x:v>31.2</x:v>
      </x:c>
      <x:c r="H945" s="4" t="n">
        <x:v>3.76</x:v>
      </x:c>
      <x:c r="I945" s="4" t="n">
        <x:v>4.36</x:v>
      </x:c>
      <x:c r="J945" s="7" t="n">
        <x:v>1.3</x:v>
      </x:c>
      <x:c r="K945" s="2" t="str">
        <x:v>Card</x:v>
      </x:c>
      <x:c r="L945" s="5" t="n">
        <x:f>SUM(G945:I945)</x:f>
        <x:v>39.32</x:v>
      </x:c>
      <x:c r="M945" s="5" t="n">
        <x:f>F945-L945</x:f>
        <x:v>33.529999999999994</x:v>
      </x:c>
      <x:c r="N945" s="6" t="n">
        <x:f>IF(F945=0,0,M945/F945)</x:f>
        <x:v>0.46026080988332185</x:v>
      </x:c>
    </x:row>
    <x:row r="946" ht="24" customHeight="1">
      <x:c r="A946" s="2" t="str">
        <x:v>MG-2025-0955</x:v>
      </x:c>
      <x:c r="B946" s="3" t="n">
        <x:v>45943.5</x:v>
      </x:c>
      <x:c r="C946" s="2" t="str">
        <x:v>Sample Customer 091</x:v>
      </x:c>
      <x:c r="D946" s="2" t="str">
        <x:v>Central Granger</x:v>
      </x:c>
      <x:c r="E946" s="2" t="str">
        <x:v>Landscape installation</x:v>
      </x:c>
      <x:c r="F946" s="4" t="n">
        <x:v>1193</x:v>
      </x:c>
      <x:c r="G946" s="4" t="n">
        <x:v>264</x:v>
      </x:c>
      <x:c r="H946" s="4" t="n">
        <x:v>215.4</x:v>
      </x:c>
      <x:c r="I946" s="4" t="n">
        <x:v>6.03</x:v>
      </x:c>
      <x:c r="J946" s="7" t="n">
        <x:v>11</x:v>
      </x:c>
      <x:c r="K946" s="2" t="str">
        <x:v>Check</x:v>
      </x:c>
      <x:c r="L946" s="5" t="n">
        <x:f>SUM(G946:I946)</x:f>
        <x:v>485.42999999999995</x:v>
      </x:c>
      <x:c r="M946" s="5" t="n">
        <x:f>F946-L946</x:f>
        <x:v>707.57</x:v>
      </x:c>
      <x:c r="N946" s="6" t="n">
        <x:f>IF(F946=0,0,M946/F946)</x:f>
        <x:v>0.5931014249790445</x:v>
      </x:c>
    </x:row>
    <x:row r="947" ht="24" customHeight="1">
      <x:c r="A947" s="2" t="str">
        <x:v>MG-2025-0990</x:v>
      </x:c>
      <x:c r="B947" s="3" t="n">
        <x:v>45943.5</x:v>
      </x:c>
      <x:c r="C947" s="2" t="str">
        <x:v>Sample Customer 109</x:v>
      </x:c>
      <x:c r="D947" s="2" t="str">
        <x:v>North Granger</x:v>
      </x:c>
      <x:c r="E947" s="2" t="str">
        <x:v>Lawn care</x:v>
      </x:c>
      <x:c r="F947" s="4" t="n">
        <x:v>70.81</x:v>
      </x:c>
      <x:c r="G947" s="4" t="n">
        <x:v>31.2</x:v>
      </x:c>
      <x:c r="H947" s="4" t="n">
        <x:v>4.25</x:v>
      </x:c>
      <x:c r="I947" s="4" t="n">
        <x:v>3.37</x:v>
      </x:c>
      <x:c r="J947" s="7" t="n">
        <x:v>1.3</x:v>
      </x:c>
      <x:c r="K947" s="2" t="str">
        <x:v>Bank transfer</x:v>
      </x:c>
      <x:c r="L947" s="5" t="n">
        <x:f>SUM(G947:I947)</x:f>
        <x:v>38.82</x:v>
      </x:c>
      <x:c r="M947" s="5" t="n">
        <x:f>F947-L947</x:f>
        <x:v>31.990000000000002</x:v>
      </x:c>
      <x:c r="N947" s="6" t="n">
        <x:f>IF(F947=0,0,M947/F947)</x:f>
        <x:v>0.4517723485383421</x:v>
      </x:c>
    </x:row>
    <x:row r="948" ht="24" customHeight="1">
      <x:c r="A948" s="2" t="str">
        <x:v>MG-2025-0908</x:v>
      </x:c>
      <x:c r="B948" s="3" t="n">
        <x:v>45944.5</x:v>
      </x:c>
      <x:c r="C948" s="2" t="str">
        <x:v>Sample Customer 045</x:v>
      </x:c>
      <x:c r="D948" s="2" t="str">
        <x:v>Central Granger</x:v>
      </x:c>
      <x:c r="E948" s="2" t="str">
        <x:v>Seasonal cleanup</x:v>
      </x:c>
      <x:c r="F948" s="4" t="n">
        <x:v>316.68</x:v>
      </x:c>
      <x:c r="G948" s="4" t="n">
        <x:v>88.8</x:v>
      </x:c>
      <x:c r="H948" s="4" t="n">
        <x:v>14.25</x:v>
      </x:c>
      <x:c r="I948" s="4" t="n">
        <x:v>6.81</x:v>
      </x:c>
      <x:c r="J948" s="7" t="n">
        <x:v>3.7</x:v>
      </x:c>
      <x:c r="K948" s="2" t="str">
        <x:v>Bank transfer</x:v>
      </x:c>
      <x:c r="L948" s="5" t="n">
        <x:f>SUM(G948:I948)</x:f>
        <x:v>109.86</x:v>
      </x:c>
      <x:c r="M948" s="5" t="n">
        <x:f>F948-L948</x:f>
        <x:v>206.82</x:v>
      </x:c>
      <x:c r="N948" s="6" t="n">
        <x:f>IF(F948=0,0,M948/F948)</x:f>
        <x:v>0.6530882910193254</x:v>
      </x:c>
    </x:row>
    <x:row r="949" ht="24" customHeight="1">
      <x:c r="A949" s="2" t="str">
        <x:v>MG-2025-0921</x:v>
      </x:c>
      <x:c r="B949" s="3" t="n">
        <x:v>45944.5</x:v>
      </x:c>
      <x:c r="C949" s="2" t="str">
        <x:v>Sample Customer 047</x:v>
      </x:c>
      <x:c r="D949" s="2" t="str">
        <x:v>Central Granger</x:v>
      </x:c>
      <x:c r="E949" s="2" t="str">
        <x:v>Lawn care</x:v>
      </x:c>
      <x:c r="F949" s="4" t="n">
        <x:v>59.81</x:v>
      </x:c>
      <x:c r="G949" s="4" t="n">
        <x:v>33.6</x:v>
      </x:c>
      <x:c r="H949" s="4" t="n">
        <x:v>3.03</x:v>
      </x:c>
      <x:c r="I949" s="4" t="n">
        <x:v>11.44</x:v>
      </x:c>
      <x:c r="J949" s="7" t="n">
        <x:v>1.4</x:v>
      </x:c>
      <x:c r="K949" s="2" t="str">
        <x:v>Bank transfer</x:v>
      </x:c>
      <x:c r="L949" s="5" t="n">
        <x:f>SUM(G949:I949)</x:f>
        <x:v>48.07</x:v>
      </x:c>
      <x:c r="M949" s="5" t="n">
        <x:f>F949-L949</x:f>
        <x:v>11.740000000000002</x:v>
      </x:c>
      <x:c r="N949" s="6" t="n">
        <x:f>IF(F949=0,0,M949/F949)</x:f>
        <x:v>0.19628824611269022</x:v>
      </x:c>
    </x:row>
    <x:row r="950" ht="24" customHeight="1">
      <x:c r="A950" s="2" t="str">
        <x:v>MG-2025-0944</x:v>
      </x:c>
      <x:c r="B950" s="3" t="n">
        <x:v>45944.5</x:v>
      </x:c>
      <x:c r="C950" s="2" t="str">
        <x:v>Sample Customer 018</x:v>
      </x:c>
      <x:c r="D950" s="2" t="str">
        <x:v>East Granger</x:v>
      </x:c>
      <x:c r="E950" s="2" t="str">
        <x:v>Lawn care</x:v>
      </x:c>
      <x:c r="F950" s="4" t="n">
        <x:v>74.34</x:v>
      </x:c>
      <x:c r="G950" s="4" t="n">
        <x:v>33.6</x:v>
      </x:c>
      <x:c r="H950" s="4" t="n">
        <x:v>3.86</x:v>
      </x:c>
      <x:c r="I950" s="4" t="n">
        <x:v>4.99</x:v>
      </x:c>
      <x:c r="J950" s="7" t="n">
        <x:v>1.4</x:v>
      </x:c>
      <x:c r="K950" s="2" t="str">
        <x:v>Bank transfer</x:v>
      </x:c>
      <x:c r="L950" s="5" t="n">
        <x:f>SUM(G950:I950)</x:f>
        <x:v>42.45</x:v>
      </x:c>
      <x:c r="M950" s="5" t="n">
        <x:f>F950-L950</x:f>
        <x:v>31.89</x:v>
      </x:c>
      <x:c r="N950" s="6" t="n">
        <x:f>IF(F950=0,0,M950/F950)</x:f>
        <x:v>0.42897497982243743</x:v>
      </x:c>
    </x:row>
    <x:row r="951" ht="24" customHeight="1">
      <x:c r="A951" s="2" t="str">
        <x:v>MG-2025-0974</x:v>
      </x:c>
      <x:c r="B951" s="3" t="n">
        <x:v>45944.5</x:v>
      </x:c>
      <x:c r="C951" s="2" t="str">
        <x:v>Sample Customer 077</x:v>
      </x:c>
      <x:c r="D951" s="2" t="str">
        <x:v>Mishawaka area</x:v>
      </x:c>
      <x:c r="E951" s="2" t="str">
        <x:v>Lawn care</x:v>
      </x:c>
      <x:c r="F951" s="4" t="n">
        <x:v>76.59</x:v>
      </x:c>
      <x:c r="G951" s="4" t="n">
        <x:v>33.6</x:v>
      </x:c>
      <x:c r="H951" s="4" t="n">
        <x:v>3.41</x:v>
      </x:c>
      <x:c r="I951" s="4" t="n">
        <x:v>7.34</x:v>
      </x:c>
      <x:c r="J951" s="7" t="n">
        <x:v>1.4</x:v>
      </x:c>
      <x:c r="K951" s="2" t="str">
        <x:v>Card</x:v>
      </x:c>
      <x:c r="L951" s="5" t="n">
        <x:f>SUM(G951:I951)</x:f>
        <x:v>44.35000000000001</x:v>
      </x:c>
      <x:c r="M951" s="5" t="n">
        <x:f>F951-L951</x:f>
        <x:v>32.239999999999995</x:v>
      </x:c>
      <x:c r="N951" s="6" t="n">
        <x:f>IF(F951=0,0,M951/F951)</x:f>
        <x:v>0.4209426818122469</x:v>
      </x:c>
    </x:row>
    <x:row r="952" ht="24" customHeight="1">
      <x:c r="A952" s="2" t="str">
        <x:v>MG-2025-0989</x:v>
      </x:c>
      <x:c r="B952" s="3" t="n">
        <x:v>45944.5</x:v>
      </x:c>
      <x:c r="C952" s="2" t="str">
        <x:v>Sample Customer 073</x:v>
      </x:c>
      <x:c r="D952" s="2" t="str">
        <x:v>West Granger</x:v>
      </x:c>
      <x:c r="E952" s="2" t="str">
        <x:v>Seasonal cleanup</x:v>
      </x:c>
      <x:c r="F952" s="4" t="n">
        <x:v>288.8</x:v>
      </x:c>
      <x:c r="G952" s="4" t="n">
        <x:v>69.6</x:v>
      </x:c>
      <x:c r="H952" s="4" t="n">
        <x:v>6.96</x:v>
      </x:c>
      <x:c r="I952" s="4" t="n">
        <x:v>11.48</x:v>
      </x:c>
      <x:c r="J952" s="7" t="n">
        <x:v>2.9</x:v>
      </x:c>
      <x:c r="K952" s="2" t="str">
        <x:v>Bank transfer</x:v>
      </x:c>
      <x:c r="L952" s="5" t="n">
        <x:f>SUM(G952:I952)</x:f>
        <x:v>88.03999999999999</x:v>
      </x:c>
      <x:c r="M952" s="5" t="n">
        <x:f>F952-L952</x:f>
        <x:v>200.76000000000002</x:v>
      </x:c>
      <x:c r="N952" s="6" t="n">
        <x:f>IF(F952=0,0,M952/F952)</x:f>
        <x:v>0.6951523545706372</x:v>
      </x:c>
    </x:row>
    <x:row r="953" ht="24" customHeight="1">
      <x:c r="A953" s="2" t="str">
        <x:v>MG-2025-1004</x:v>
      </x:c>
      <x:c r="B953" s="3" t="n">
        <x:v>45945.5</x:v>
      </x:c>
      <x:c r="C953" s="2" t="str">
        <x:v>Sample Customer 022</x:v>
      </x:c>
      <x:c r="D953" s="2" t="str">
        <x:v>South Granger</x:v>
      </x:c>
      <x:c r="E953" s="2" t="str">
        <x:v>Landscape installation</x:v>
      </x:c>
      <x:c r="F953" s="4" t="n">
        <x:v>1791.38</x:v>
      </x:c>
      <x:c r="G953" s="4" t="n">
        <x:v>386.4</x:v>
      </x:c>
      <x:c r="H953" s="4" t="n">
        <x:v>215.71</x:v>
      </x:c>
      <x:c r="I953" s="4" t="n">
        <x:v>5.92</x:v>
      </x:c>
      <x:c r="J953" s="7" t="n">
        <x:v>16.1</x:v>
      </x:c>
      <x:c r="K953" s="2" t="str">
        <x:v>Check</x:v>
      </x:c>
      <x:c r="L953" s="5" t="n">
        <x:f>SUM(G953:I953)</x:f>
        <x:v>608.03</x:v>
      </x:c>
      <x:c r="M953" s="5" t="n">
        <x:f>F953-L953</x:f>
        <x:v>1183.3500000000001</x:v>
      </x:c>
      <x:c r="N953" s="6" t="n">
        <x:f>IF(F953=0,0,M953/F953)</x:f>
        <x:v>0.6605801114224787</x:v>
      </x:c>
    </x:row>
    <x:row r="954" ht="24" customHeight="1">
      <x:c r="A954" s="2" t="str">
        <x:v>MG-2025-0948</x:v>
      </x:c>
      <x:c r="B954" s="3" t="n">
        <x:v>45946.5</x:v>
      </x:c>
      <x:c r="C954" s="2" t="str">
        <x:v>Sample Customer 016</x:v>
      </x:c>
      <x:c r="D954" s="2" t="str">
        <x:v>East Granger</x:v>
      </x:c>
      <x:c r="E954" s="2" t="str">
        <x:v>Lawn care</x:v>
      </x:c>
      <x:c r="F954" s="4" t="n">
        <x:v>69.09</x:v>
      </x:c>
      <x:c r="G954" s="4" t="n">
        <x:v>33.6</x:v>
      </x:c>
      <x:c r="H954" s="4" t="n">
        <x:v>3.95</x:v>
      </x:c>
      <x:c r="I954" s="4" t="n">
        <x:v>11.27</x:v>
      </x:c>
      <x:c r="J954" s="7" t="n">
        <x:v>1.4</x:v>
      </x:c>
      <x:c r="K954" s="2" t="str">
        <x:v>Card</x:v>
      </x:c>
      <x:c r="L954" s="5" t="n">
        <x:f>SUM(G954:I954)</x:f>
        <x:v>48.82000000000001</x:v>
      </x:c>
      <x:c r="M954" s="5" t="n">
        <x:f>F954-L954</x:f>
        <x:v>20.269999999999996</x:v>
      </x:c>
      <x:c r="N954" s="6" t="n">
        <x:f>IF(F954=0,0,M954/F954)</x:f>
        <x:v>0.29338543928209576</x:v>
      </x:c>
    </x:row>
    <x:row r="955" ht="24" customHeight="1">
      <x:c r="A955" s="2" t="str">
        <x:v>MG-2025-0949</x:v>
      </x:c>
      <x:c r="B955" s="3" t="n">
        <x:v>45946.5</x:v>
      </x:c>
      <x:c r="C955" s="2" t="str">
        <x:v>Sample Customer 029</x:v>
      </x:c>
      <x:c r="D955" s="2" t="str">
        <x:v>West Granger</x:v>
      </x:c>
      <x:c r="E955" s="2" t="str">
        <x:v>Landscape installation</x:v>
      </x:c>
      <x:c r="F955" s="4" t="n">
        <x:v>1298.14</x:v>
      </x:c>
      <x:c r="G955" s="4" t="n">
        <x:v>376.8</x:v>
      </x:c>
      <x:c r="H955" s="4" t="n">
        <x:v>261.8</x:v>
      </x:c>
      <x:c r="I955" s="4" t="n">
        <x:v>5.88</x:v>
      </x:c>
      <x:c r="J955" s="7" t="n">
        <x:v>15.7</x:v>
      </x:c>
      <x:c r="K955" s="2" t="str">
        <x:v>Bank transfer</x:v>
      </x:c>
      <x:c r="L955" s="5" t="n">
        <x:f>SUM(G955:I955)</x:f>
        <x:v>644.48</x:v>
      </x:c>
      <x:c r="M955" s="5" t="n">
        <x:f>F955-L955</x:f>
        <x:v>653.6600000000001</x:v>
      </x:c>
      <x:c r="N955" s="6" t="n">
        <x:f>IF(F955=0,0,M955/F955)</x:f>
        <x:v>0.5035358281849416</x:v>
      </x:c>
    </x:row>
    <x:row r="956" ht="24" customHeight="1">
      <x:c r="A956" s="2" t="str">
        <x:v>MG-2025-0956</x:v>
      </x:c>
      <x:c r="B956" s="3" t="n">
        <x:v>45946.5</x:v>
      </x:c>
      <x:c r="C956" s="2" t="str">
        <x:v>Sample Customer 048</x:v>
      </x:c>
      <x:c r="D956" s="2" t="str">
        <x:v>Central Granger</x:v>
      </x:c>
      <x:c r="E956" s="2" t="str">
        <x:v>Lawn care</x:v>
      </x:c>
      <x:c r="F956" s="4" t="n">
        <x:v>81</x:v>
      </x:c>
      <x:c r="G956" s="4" t="n">
        <x:v>21.6</x:v>
      </x:c>
      <x:c r="H956" s="4" t="n">
        <x:v>2.2</x:v>
      </x:c>
      <x:c r="I956" s="4" t="n">
        <x:v>4.7</x:v>
      </x:c>
      <x:c r="J956" s="7" t="n">
        <x:v>0.9</x:v>
      </x:c>
      <x:c r="K956" s="2" t="str">
        <x:v>Bank transfer</x:v>
      </x:c>
      <x:c r="L956" s="5" t="n">
        <x:f>SUM(G956:I956)</x:f>
        <x:v>28.5</x:v>
      </x:c>
      <x:c r="M956" s="5" t="n">
        <x:f>F956-L956</x:f>
        <x:v>52.5</x:v>
      </x:c>
      <x:c r="N956" s="6" t="n">
        <x:f>IF(F956=0,0,M956/F956)</x:f>
        <x:v>0.6481481481481481</x:v>
      </x:c>
    </x:row>
    <x:row r="957" ht="24" customHeight="1">
      <x:c r="A957" s="2" t="str">
        <x:v>MG-2025-0976</x:v>
      </x:c>
      <x:c r="B957" s="3" t="n">
        <x:v>45946.5</x:v>
      </x:c>
      <x:c r="C957" s="2" t="str">
        <x:v>Sample Customer 068</x:v>
      </x:c>
      <x:c r="D957" s="2" t="str">
        <x:v>Central Granger</x:v>
      </x:c>
      <x:c r="E957" s="2" t="str">
        <x:v>Landscape installation</x:v>
      </x:c>
      <x:c r="F957" s="4" t="n">
        <x:v>1540.39</x:v>
      </x:c>
      <x:c r="G957" s="4" t="n">
        <x:v>271.2</x:v>
      </x:c>
      <x:c r="H957" s="4" t="n">
        <x:v>241.62</x:v>
      </x:c>
      <x:c r="I957" s="4" t="n">
        <x:v>12.07</x:v>
      </x:c>
      <x:c r="J957" s="7" t="n">
        <x:v>11.3</x:v>
      </x:c>
      <x:c r="K957" s="2" t="str">
        <x:v>Bank transfer</x:v>
      </x:c>
      <x:c r="L957" s="5" t="n">
        <x:f>SUM(G957:I957)</x:f>
        <x:v>524.89</x:v>
      </x:c>
      <x:c r="M957" s="5" t="n">
        <x:f>F957-L957</x:f>
        <x:v>1015.5000000000001</x:v>
      </x:c>
      <x:c r="N957" s="6" t="n">
        <x:f>IF(F957=0,0,M957/F957)</x:f>
        <x:v>0.6592486318399886</x:v>
      </x:c>
    </x:row>
    <x:row r="958" ht="24" customHeight="1">
      <x:c r="A958" s="2" t="str">
        <x:v>MG-2025-0918</x:v>
      </x:c>
      <x:c r="B958" s="3" t="n">
        <x:v>45947.5</x:v>
      </x:c>
      <x:c r="C958" s="2" t="str">
        <x:v>Sample Customer 080</x:v>
      </x:c>
      <x:c r="D958" s="2" t="str">
        <x:v>Central Granger</x:v>
      </x:c>
      <x:c r="E958" s="2" t="str">
        <x:v>Lawn care</x:v>
      </x:c>
      <x:c r="F958" s="4" t="n">
        <x:v>73.83</x:v>
      </x:c>
      <x:c r="G958" s="4" t="n">
        <x:v>28.8</x:v>
      </x:c>
      <x:c r="H958" s="4" t="n">
        <x:v>4.08</x:v>
      </x:c>
      <x:c r="I958" s="4" t="n">
        <x:v>9.28</x:v>
      </x:c>
      <x:c r="J958" s="7" t="n">
        <x:v>1.2</x:v>
      </x:c>
      <x:c r="K958" s="2" t="str">
        <x:v>Card</x:v>
      </x:c>
      <x:c r="L958" s="5" t="n">
        <x:f>SUM(G958:I958)</x:f>
        <x:v>42.160000000000004</x:v>
      </x:c>
      <x:c r="M958" s="5" t="n">
        <x:f>F958-L958</x:f>
        <x:v>31.669999999999995</x:v>
      </x:c>
      <x:c r="N958" s="6" t="n">
        <x:f>IF(F958=0,0,M958/F958)</x:f>
        <x:v>0.42895841798726797</x:v>
      </x:c>
    </x:row>
    <x:row r="959" ht="24" customHeight="1">
      <x:c r="A959" s="2" t="str">
        <x:v>MG-2025-0920</x:v>
      </x:c>
      <x:c r="B959" s="3" t="n">
        <x:v>45947.5</x:v>
      </x:c>
      <x:c r="C959" s="2" t="str">
        <x:v>Sample Customer 104</x:v>
      </x:c>
      <x:c r="D959" s="2" t="str">
        <x:v>East Granger</x:v>
      </x:c>
      <x:c r="E959" s="2" t="str">
        <x:v>Landscape installation</x:v>
      </x:c>
      <x:c r="F959" s="4" t="n">
        <x:v>1717.61</x:v>
      </x:c>
      <x:c r="G959" s="4" t="n">
        <x:v>297.6</x:v>
      </x:c>
      <x:c r="H959" s="4" t="n">
        <x:v>298.17</x:v>
      </x:c>
      <x:c r="I959" s="4" t="n">
        <x:v>9.27</x:v>
      </x:c>
      <x:c r="J959" s="7" t="n">
        <x:v>12.4</x:v>
      </x:c>
      <x:c r="K959" s="2" t="str">
        <x:v>Card</x:v>
      </x:c>
      <x:c r="L959" s="5" t="n">
        <x:f>SUM(G959:I959)</x:f>
        <x:v>605.04</x:v>
      </x:c>
      <x:c r="M959" s="5" t="n">
        <x:f>F959-L959</x:f>
        <x:v>1112.57</x:v>
      </x:c>
      <x:c r="N959" s="6" t="n">
        <x:f>IF(F959=0,0,M959/F959)</x:f>
        <x:v>0.647743084867927</x:v>
      </x:c>
    </x:row>
    <x:row r="960" ht="24" customHeight="1">
      <x:c r="A960" s="2" t="str">
        <x:v>MG-2025-1001</x:v>
      </x:c>
      <x:c r="B960" s="3" t="n">
        <x:v>45947.5</x:v>
      </x:c>
      <x:c r="C960" s="2" t="str">
        <x:v>Sample Customer 099</x:v>
      </x:c>
      <x:c r="D960" s="2" t="str">
        <x:v>Mishawaka area</x:v>
      </x:c>
      <x:c r="E960" s="2" t="str">
        <x:v>Lawn care</x:v>
      </x:c>
      <x:c r="F960" s="4" t="n">
        <x:v>80.53</x:v>
      </x:c>
      <x:c r="G960" s="4" t="n">
        <x:v>24</x:v>
      </x:c>
      <x:c r="H960" s="4" t="n">
        <x:v>2.1</x:v>
      </x:c>
      <x:c r="I960" s="4" t="n">
        <x:v>9.9</x:v>
      </x:c>
      <x:c r="J960" s="7" t="n">
        <x:v>1</x:v>
      </x:c>
      <x:c r="K960" s="2" t="str">
        <x:v>Check</x:v>
      </x:c>
      <x:c r="L960" s="5" t="n">
        <x:f>SUM(G960:I960)</x:f>
        <x:v>36</x:v>
      </x:c>
      <x:c r="M960" s="5" t="n">
        <x:f>F960-L960</x:f>
        <x:v>44.53</x:v>
      </x:c>
      <x:c r="N960" s="6" t="n">
        <x:f>IF(F960=0,0,M960/F960)</x:f>
        <x:v>0.5529616292065069</x:v>
      </x:c>
    </x:row>
    <x:row r="961" ht="24" customHeight="1">
      <x:c r="A961" s="2" t="str">
        <x:v>MG-2025-1003</x:v>
      </x:c>
      <x:c r="B961" s="3" t="n">
        <x:v>45947.5</x:v>
      </x:c>
      <x:c r="C961" s="2" t="str">
        <x:v>Sample Customer 014</x:v>
      </x:c>
      <x:c r="D961" s="2" t="str">
        <x:v>Central Granger</x:v>
      </x:c>
      <x:c r="E961" s="2" t="str">
        <x:v>Seasonal cleanup</x:v>
      </x:c>
      <x:c r="F961" s="4" t="n">
        <x:v>320.4</x:v>
      </x:c>
      <x:c r="G961" s="4" t="n">
        <x:v>93.6</x:v>
      </x:c>
      <x:c r="H961" s="4" t="n">
        <x:v>7.71</x:v>
      </x:c>
      <x:c r="I961" s="4" t="n">
        <x:v>8.62</x:v>
      </x:c>
      <x:c r="J961" s="7" t="n">
        <x:v>3.9</x:v>
      </x:c>
      <x:c r="K961" s="2" t="str">
        <x:v>Card</x:v>
      </x:c>
      <x:c r="L961" s="5" t="n">
        <x:f>SUM(G961:I961)</x:f>
        <x:v>109.92999999999999</x:v>
      </x:c>
      <x:c r="M961" s="5" t="n">
        <x:f>F961-L961</x:f>
        <x:v>210.46999999999997</x:v>
      </x:c>
      <x:c r="N961" s="6" t="n">
        <x:f>IF(F961=0,0,M961/F961)</x:f>
        <x:v>0.6568976279650437</x:v>
      </x:c>
    </x:row>
    <x:row r="962" ht="24" customHeight="1">
      <x:c r="A962" s="2" t="str">
        <x:v>MG-2025-0953</x:v>
      </x:c>
      <x:c r="B962" s="3" t="n">
        <x:v>45948.5</x:v>
      </x:c>
      <x:c r="C962" s="2" t="str">
        <x:v>Sample Customer 088</x:v>
      </x:c>
      <x:c r="D962" s="2" t="str">
        <x:v>East Granger</x:v>
      </x:c>
      <x:c r="E962" s="2" t="str">
        <x:v>Lawn care</x:v>
      </x:c>
      <x:c r="F962" s="4" t="n">
        <x:v>64.46</x:v>
      </x:c>
      <x:c r="G962" s="4" t="n">
        <x:v>26.4</x:v>
      </x:c>
      <x:c r="H962" s="4" t="n">
        <x:v>2.83</x:v>
      </x:c>
      <x:c r="I962" s="4" t="n">
        <x:v>3.73</x:v>
      </x:c>
      <x:c r="J962" s="7" t="n">
        <x:v>1.1</x:v>
      </x:c>
      <x:c r="K962" s="2" t="str">
        <x:v>Card</x:v>
      </x:c>
      <x:c r="L962" s="5" t="n">
        <x:f>SUM(G962:I962)</x:f>
        <x:v>32.959999999999994</x:v>
      </x:c>
      <x:c r="M962" s="5" t="n">
        <x:f>F962-L962</x:f>
        <x:v>31.5</x:v>
      </x:c>
      <x:c r="N962" s="6" t="n">
        <x:f>IF(F962=0,0,M962/F962)</x:f>
        <x:v>0.4886751473782191</x:v>
      </x:c>
    </x:row>
    <x:row r="963" ht="24" customHeight="1">
      <x:c r="A963" s="2" t="str">
        <x:v>MG-2025-0982</x:v>
      </x:c>
      <x:c r="B963" s="3" t="n">
        <x:v>45948.5</x:v>
      </x:c>
      <x:c r="C963" s="2" t="str">
        <x:v>Sample Customer 028</x:v>
      </x:c>
      <x:c r="D963" s="2" t="str">
        <x:v>Central Granger</x:v>
      </x:c>
      <x:c r="E963" s="2" t="str">
        <x:v>Lawn care</x:v>
      </x:c>
      <x:c r="F963" s="4" t="n">
        <x:v>76.28</x:v>
      </x:c>
      <x:c r="G963" s="4" t="n">
        <x:v>31.2</x:v>
      </x:c>
      <x:c r="H963" s="4" t="n">
        <x:v>4.19</x:v>
      </x:c>
      <x:c r="I963" s="4" t="n">
        <x:v>4.06</x:v>
      </x:c>
      <x:c r="J963" s="7" t="n">
        <x:v>1.3</x:v>
      </x:c>
      <x:c r="K963" s="2" t="str">
        <x:v>Card</x:v>
      </x:c>
      <x:c r="L963" s="5" t="n">
        <x:f>SUM(G963:I963)</x:f>
        <x:v>39.45</x:v>
      </x:c>
      <x:c r="M963" s="5" t="n">
        <x:f>F963-L963</x:f>
        <x:v>36.83</x:v>
      </x:c>
      <x:c r="N963" s="6" t="n">
        <x:f>IF(F963=0,0,M963/F963)</x:f>
        <x:v>0.48282642894598843</x:v>
      </x:c>
    </x:row>
    <x:row r="964" ht="24" customHeight="1">
      <x:c r="A964" s="2" t="str">
        <x:v>MG-2025-0964</x:v>
      </x:c>
      <x:c r="B964" s="3" t="n">
        <x:v>45949.5</x:v>
      </x:c>
      <x:c r="C964" s="2" t="str">
        <x:v>Sample Customer 073</x:v>
      </x:c>
      <x:c r="D964" s="2" t="str">
        <x:v>West Granger</x:v>
      </x:c>
      <x:c r="E964" s="2" t="str">
        <x:v>Seasonal cleanup</x:v>
      </x:c>
      <x:c r="F964" s="4" t="n">
        <x:v>316.92</x:v>
      </x:c>
      <x:c r="G964" s="4" t="n">
        <x:v>81.6</x:v>
      </x:c>
      <x:c r="H964" s="4" t="n">
        <x:v>18.66</x:v>
      </x:c>
      <x:c r="I964" s="4" t="n">
        <x:v>8.26</x:v>
      </x:c>
      <x:c r="J964" s="7" t="n">
        <x:v>3.4</x:v>
      </x:c>
      <x:c r="K964" s="2" t="str">
        <x:v>Card</x:v>
      </x:c>
      <x:c r="L964" s="5" t="n">
        <x:f>SUM(G964:I964)</x:f>
        <x:v>108.52</x:v>
      </x:c>
      <x:c r="M964" s="5" t="n">
        <x:f>F964-L964</x:f>
        <x:v>208.40000000000003</x:v>
      </x:c>
      <x:c r="N964" s="6" t="n">
        <x:f>IF(F964=0,0,M964/F964)</x:f>
        <x:v>0.6575791997980563</x:v>
      </x:c>
    </x:row>
    <x:row r="965" ht="24" customHeight="1">
      <x:c r="A965" s="2" t="str">
        <x:v>MG-2025-0977</x:v>
      </x:c>
      <x:c r="B965" s="3" t="n">
        <x:v>45949.5</x:v>
      </x:c>
      <x:c r="C965" s="2" t="str">
        <x:v>Sample Customer 020</x:v>
      </x:c>
      <x:c r="D965" s="2" t="str">
        <x:v>Central Granger</x:v>
      </x:c>
      <x:c r="E965" s="2" t="str">
        <x:v>Mulch &amp; planting</x:v>
      </x:c>
      <x:c r="F965" s="4" t="n">
        <x:v>742.4</x:v>
      </x:c>
      <x:c r="G965" s="4" t="n">
        <x:v>136.8</x:v>
      </x:c>
      <x:c r="H965" s="4" t="n">
        <x:v>98.24</x:v>
      </x:c>
      <x:c r="I965" s="4" t="n">
        <x:v>7.28</x:v>
      </x:c>
      <x:c r="J965" s="7" t="n">
        <x:v>5.7</x:v>
      </x:c>
      <x:c r="K965" s="2" t="str">
        <x:v>Card</x:v>
      </x:c>
      <x:c r="L965" s="5" t="n">
        <x:f>SUM(G965:I965)</x:f>
        <x:v>242.32000000000002</x:v>
      </x:c>
      <x:c r="M965" s="5" t="n">
        <x:f>F965-L965</x:f>
        <x:v>500.0799999999999</x:v>
      </x:c>
      <x:c r="N965" s="6" t="n">
        <x:f>IF(F965=0,0,M965/F965)</x:f>
        <x:v>0.6735991379310344</x:v>
      </x:c>
    </x:row>
    <x:row r="966" ht="24" customHeight="1">
      <x:c r="A966" s="2" t="str">
        <x:v>MG-2025-0997</x:v>
      </x:c>
      <x:c r="B966" s="3" t="n">
        <x:v>45950.5</x:v>
      </x:c>
      <x:c r="C966" s="2" t="str">
        <x:v>Sample Customer 027</x:v>
      </x:c>
      <x:c r="D966" s="2" t="str">
        <x:v>Central Granger</x:v>
      </x:c>
      <x:c r="E966" s="2" t="str">
        <x:v>Lawn care</x:v>
      </x:c>
      <x:c r="F966" s="4" t="n">
        <x:v>76.35</x:v>
      </x:c>
      <x:c r="G966" s="4" t="n">
        <x:v>31.2</x:v>
      </x:c>
      <x:c r="H966" s="4" t="n">
        <x:v>1.92</x:v>
      </x:c>
      <x:c r="I966" s="4" t="n">
        <x:v>4.99</x:v>
      </x:c>
      <x:c r="J966" s="7" t="n">
        <x:v>1.3</x:v>
      </x:c>
      <x:c r="K966" s="2" t="str">
        <x:v>Bank transfer</x:v>
      </x:c>
      <x:c r="L966" s="5" t="n">
        <x:f>SUM(G966:I966)</x:f>
        <x:v>38.11</x:v>
      </x:c>
      <x:c r="M966" s="5" t="n">
        <x:f>F966-L966</x:f>
        <x:v>38.239999999999995</x:v>
      </x:c>
      <x:c r="N966" s="6" t="n">
        <x:f>IF(F966=0,0,M966/F966)</x:f>
        <x:v>0.5008513425016372</x:v>
      </x:c>
    </x:row>
    <x:row r="967" ht="24" customHeight="1">
      <x:c r="A967" s="2" t="str">
        <x:v>MG-2025-0919</x:v>
      </x:c>
      <x:c r="B967" s="3" t="n">
        <x:v>45951.5</x:v>
      </x:c>
      <x:c r="C967" s="2" t="str">
        <x:v>Sample Customer 074</x:v>
      </x:c>
      <x:c r="D967" s="2" t="str">
        <x:v>North Granger</x:v>
      </x:c>
      <x:c r="E967" s="2" t="str">
        <x:v>Lawn care</x:v>
      </x:c>
      <x:c r="F967" s="4" t="n">
        <x:v>73.48</x:v>
      </x:c>
      <x:c r="G967" s="4" t="n">
        <x:v>33.6</x:v>
      </x:c>
      <x:c r="H967" s="4" t="n">
        <x:v>4.23</x:v>
      </x:c>
      <x:c r="I967" s="4" t="n">
        <x:v>5.68</x:v>
      </x:c>
      <x:c r="J967" s="7" t="n">
        <x:v>1.4</x:v>
      </x:c>
      <x:c r="K967" s="2" t="str">
        <x:v>Check</x:v>
      </x:c>
      <x:c r="L967" s="5" t="n">
        <x:f>SUM(G967:I967)</x:f>
        <x:v>43.51</x:v>
      </x:c>
      <x:c r="M967" s="5" t="n">
        <x:f>F967-L967</x:f>
        <x:v>29.970000000000006</x:v>
      </x:c>
      <x:c r="N967" s="6" t="n">
        <x:f>IF(F967=0,0,M967/F967)</x:f>
        <x:v>0.4078660860097986</x:v>
      </x:c>
    </x:row>
    <x:row r="968" ht="24" customHeight="1">
      <x:c r="A968" s="2" t="str">
        <x:v>MG-2025-0922</x:v>
      </x:c>
      <x:c r="B968" s="3" t="n">
        <x:v>45951.5</x:v>
      </x:c>
      <x:c r="C968" s="2" t="str">
        <x:v>Sample Customer 111</x:v>
      </x:c>
      <x:c r="D968" s="2" t="str">
        <x:v>West Granger</x:v>
      </x:c>
      <x:c r="E968" s="2" t="str">
        <x:v>Seasonal cleanup</x:v>
      </x:c>
      <x:c r="F968" s="4" t="n">
        <x:v>241.34</x:v>
      </x:c>
      <x:c r="G968" s="4" t="n">
        <x:v>62.4</x:v>
      </x:c>
      <x:c r="H968" s="4" t="n">
        <x:v>8.81</x:v>
      </x:c>
      <x:c r="I968" s="4" t="n">
        <x:v>11.24</x:v>
      </x:c>
      <x:c r="J968" s="7" t="n">
        <x:v>2.6</x:v>
      </x:c>
      <x:c r="K968" s="2" t="str">
        <x:v>Card</x:v>
      </x:c>
      <x:c r="L968" s="5" t="n">
        <x:f>SUM(G968:I968)</x:f>
        <x:v>82.44999999999999</x:v>
      </x:c>
      <x:c r="M968" s="5" t="n">
        <x:f>F968-L968</x:f>
        <x:v>158.89000000000001</x:v>
      </x:c>
      <x:c r="N968" s="6" t="n">
        <x:f>IF(F968=0,0,M968/F968)</x:f>
        <x:v>0.6583657910002486</x:v>
      </x:c>
    </x:row>
    <x:row r="969" ht="24" customHeight="1">
      <x:c r="A969" s="2" t="str">
        <x:v>MG-2025-0986</x:v>
      </x:c>
      <x:c r="B969" s="3" t="n">
        <x:v>45951.5</x:v>
      </x:c>
      <x:c r="C969" s="2" t="str">
        <x:v>Sample Customer 025</x:v>
      </x:c>
      <x:c r="D969" s="2" t="str">
        <x:v>Mishawaka area</x:v>
      </x:c>
      <x:c r="E969" s="2" t="str">
        <x:v>Seasonal cleanup</x:v>
      </x:c>
      <x:c r="F969" s="4" t="n">
        <x:v>262.34</x:v>
      </x:c>
      <x:c r="G969" s="4" t="n">
        <x:v>84</x:v>
      </x:c>
      <x:c r="H969" s="4" t="n">
        <x:v>12.06</x:v>
      </x:c>
      <x:c r="I969" s="4" t="n">
        <x:v>7.36</x:v>
      </x:c>
      <x:c r="J969" s="7" t="n">
        <x:v>3.5</x:v>
      </x:c>
      <x:c r="K969" s="2" t="str">
        <x:v>Check</x:v>
      </x:c>
      <x:c r="L969" s="5" t="n">
        <x:f>SUM(G969:I969)</x:f>
        <x:v>103.42</x:v>
      </x:c>
      <x:c r="M969" s="5" t="n">
        <x:f>F969-L969</x:f>
        <x:v>158.91999999999996</x:v>
      </x:c>
      <x:c r="N969" s="6" t="n">
        <x:f>IF(F969=0,0,M969/F969)</x:f>
        <x:v>0.6057787603872836</x:v>
      </x:c>
    </x:row>
    <x:row r="970" ht="24" customHeight="1">
      <x:c r="A970" s="2" t="str">
        <x:v>MG-2025-0910</x:v>
      </x:c>
      <x:c r="B970" s="3" t="n">
        <x:v>45952.5</x:v>
      </x:c>
      <x:c r="C970" s="2" t="str">
        <x:v>Sample Customer 009</x:v>
      </x:c>
      <x:c r="D970" s="2" t="str">
        <x:v>North Granger</x:v>
      </x:c>
      <x:c r="E970" s="2" t="str">
        <x:v>Seasonal cleanup</x:v>
      </x:c>
      <x:c r="F970" s="4" t="n">
        <x:v>248.6</x:v>
      </x:c>
      <x:c r="G970" s="4" t="n">
        <x:v>62.4</x:v>
      </x:c>
      <x:c r="H970" s="4" t="n">
        <x:v>10.33</x:v>
      </x:c>
      <x:c r="I970" s="4" t="n">
        <x:v>3.37</x:v>
      </x:c>
      <x:c r="J970" s="7" t="n">
        <x:v>2.6</x:v>
      </x:c>
      <x:c r="K970" s="2" t="str">
        <x:v>Bank transfer</x:v>
      </x:c>
      <x:c r="L970" s="5" t="n">
        <x:f>SUM(G970:I970)</x:f>
        <x:v>76.10000000000001</x:v>
      </x:c>
      <x:c r="M970" s="5" t="n">
        <x:f>F970-L970</x:f>
        <x:v>172.5</x:v>
      </x:c>
      <x:c r="N970" s="6" t="n">
        <x:f>IF(F970=0,0,M970/F970)</x:f>
        <x:v>0.6938857602574416</x:v>
      </x:c>
    </x:row>
    <x:row r="971" ht="24" customHeight="1">
      <x:c r="A971" s="2" t="str">
        <x:v>MG-2025-0978</x:v>
      </x:c>
      <x:c r="B971" s="3" t="n">
        <x:v>45952.5</x:v>
      </x:c>
      <x:c r="C971" s="2" t="str">
        <x:v>Sample Customer 071</x:v>
      </x:c>
      <x:c r="D971" s="2" t="str">
        <x:v>Central Granger</x:v>
      </x:c>
      <x:c r="E971" s="2" t="str">
        <x:v>Lawn care</x:v>
      </x:c>
      <x:c r="F971" s="4" t="n">
        <x:v>53.47</x:v>
      </x:c>
      <x:c r="G971" s="4" t="n">
        <x:v>21.6</x:v>
      </x:c>
      <x:c r="H971" s="4" t="n">
        <x:v>1.98</x:v>
      </x:c>
      <x:c r="I971" s="4" t="n">
        <x:v>3.94</x:v>
      </x:c>
      <x:c r="J971" s="7" t="n">
        <x:v>0.9</x:v>
      </x:c>
      <x:c r="K971" s="2" t="str">
        <x:v>Check</x:v>
      </x:c>
      <x:c r="L971" s="5" t="n">
        <x:f>SUM(G971:I971)</x:f>
        <x:v>27.520000000000003</x:v>
      </x:c>
      <x:c r="M971" s="5" t="n">
        <x:f>F971-L971</x:f>
        <x:v>25.949999999999996</x:v>
      </x:c>
      <x:c r="N971" s="6" t="n">
        <x:f>IF(F971=0,0,M971/F971)</x:f>
        <x:v>0.48531887039461374</x:v>
      </x:c>
    </x:row>
    <x:row r="972" ht="24" customHeight="1">
      <x:c r="A972" s="2" t="str">
        <x:v>MG-2025-0983</x:v>
      </x:c>
      <x:c r="B972" s="3" t="n">
        <x:v>45952.5</x:v>
      </x:c>
      <x:c r="C972" s="2" t="str">
        <x:v>Sample Customer 001</x:v>
      </x:c>
      <x:c r="D972" s="2" t="str">
        <x:v>East Granger</x:v>
      </x:c>
      <x:c r="E972" s="2" t="str">
        <x:v>Lawn care</x:v>
      </x:c>
      <x:c r="F972" s="4" t="n">
        <x:v>52.43</x:v>
      </x:c>
      <x:c r="G972" s="4" t="n">
        <x:v>31.2</x:v>
      </x:c>
      <x:c r="H972" s="4" t="n">
        <x:v>2.01</x:v>
      </x:c>
      <x:c r="I972" s="4" t="n">
        <x:v>7.05</x:v>
      </x:c>
      <x:c r="J972" s="7" t="n">
        <x:v>1.3</x:v>
      </x:c>
      <x:c r="K972" s="2" t="str">
        <x:v>Check</x:v>
      </x:c>
      <x:c r="L972" s="5" t="n">
        <x:f>SUM(G972:I972)</x:f>
        <x:v>40.26</x:v>
      </x:c>
      <x:c r="M972" s="5" t="n">
        <x:f>F972-L972</x:f>
        <x:v>12.170000000000002</x:v>
      </x:c>
      <x:c r="N972" s="6" t="n">
        <x:f>IF(F972=0,0,M972/F972)</x:f>
        <x:v>0.23211901583063135</x:v>
      </x:c>
    </x:row>
    <x:row r="973" ht="24" customHeight="1">
      <x:c r="A973" s="2" t="str">
        <x:v>MG-2025-0939</x:v>
      </x:c>
      <x:c r="B973" s="3" t="n">
        <x:v>45953.5</x:v>
      </x:c>
      <x:c r="C973" s="2" t="str">
        <x:v>Sample Customer 119</x:v>
      </x:c>
      <x:c r="D973" s="2" t="str">
        <x:v>East Granger</x:v>
      </x:c>
      <x:c r="E973" s="2" t="str">
        <x:v>Seasonal cleanup</x:v>
      </x:c>
      <x:c r="F973" s="4" t="n">
        <x:v>336.02</x:v>
      </x:c>
      <x:c r="G973" s="4" t="n">
        <x:v>96</x:v>
      </x:c>
      <x:c r="H973" s="4" t="n">
        <x:v>17.75</x:v>
      </x:c>
      <x:c r="I973" s="4" t="n">
        <x:v>11.24</x:v>
      </x:c>
      <x:c r="J973" s="7" t="n">
        <x:v>4</x:v>
      </x:c>
      <x:c r="K973" s="2" t="str">
        <x:v>Bank transfer</x:v>
      </x:c>
      <x:c r="L973" s="5" t="n">
        <x:f>SUM(G973:I973)</x:f>
        <x:v>124.99</x:v>
      </x:c>
      <x:c r="M973" s="5" t="n">
        <x:f>F973-L973</x:f>
        <x:v>211.02999999999997</x:v>
      </x:c>
      <x:c r="N973" s="6" t="n">
        <x:f>IF(F973=0,0,M973/F973)</x:f>
        <x:v>0.6280280935658591</x:v>
      </x:c>
    </x:row>
    <x:row r="974" ht="24" customHeight="1">
      <x:c r="A974" s="2" t="str">
        <x:v>MG-2025-0940</x:v>
      </x:c>
      <x:c r="B974" s="3" t="n">
        <x:v>45953.5</x:v>
      </x:c>
      <x:c r="C974" s="2" t="str">
        <x:v>Sample Customer 065</x:v>
      </x:c>
      <x:c r="D974" s="2" t="str">
        <x:v>West Granger</x:v>
      </x:c>
      <x:c r="E974" s="2" t="str">
        <x:v>Lawn care</x:v>
      </x:c>
      <x:c r="F974" s="4" t="n">
        <x:v>65.68</x:v>
      </x:c>
      <x:c r="G974" s="4" t="n">
        <x:v>31.2</x:v>
      </x:c>
      <x:c r="H974" s="4" t="n">
        <x:v>2.75</x:v>
      </x:c>
      <x:c r="I974" s="4" t="n">
        <x:v>6.27</x:v>
      </x:c>
      <x:c r="J974" s="7" t="n">
        <x:v>1.3</x:v>
      </x:c>
      <x:c r="K974" s="2" t="str">
        <x:v>Card</x:v>
      </x:c>
      <x:c r="L974" s="5" t="n">
        <x:f>SUM(G974:I974)</x:f>
        <x:v>40.22</x:v>
      </x:c>
      <x:c r="M974" s="5" t="n">
        <x:f>F974-L974</x:f>
        <x:v>25.460000000000008</x:v>
      </x:c>
      <x:c r="N974" s="6" t="n">
        <x:f>IF(F974=0,0,M974/F974)</x:f>
        <x:v>0.3876370280146164</x:v>
      </x:c>
    </x:row>
    <x:row r="975" ht="24" customHeight="1">
      <x:c r="A975" s="2" t="str">
        <x:v>MG-2025-0952</x:v>
      </x:c>
      <x:c r="B975" s="3" t="n">
        <x:v>45953.5</x:v>
      </x:c>
      <x:c r="C975" s="2" t="str">
        <x:v>Sample Customer 048</x:v>
      </x:c>
      <x:c r="D975" s="2" t="str">
        <x:v>Central Granger</x:v>
      </x:c>
      <x:c r="E975" s="2" t="str">
        <x:v>Lawn care</x:v>
      </x:c>
      <x:c r="F975" s="4" t="n">
        <x:v>73.04</x:v>
      </x:c>
      <x:c r="G975" s="4" t="n">
        <x:v>21.6</x:v>
      </x:c>
      <x:c r="H975" s="4" t="n">
        <x:v>2.83</x:v>
      </x:c>
      <x:c r="I975" s="4" t="n">
        <x:v>11.71</x:v>
      </x:c>
      <x:c r="J975" s="7" t="n">
        <x:v>0.9</x:v>
      </x:c>
      <x:c r="K975" s="2" t="str">
        <x:v>Bank transfer</x:v>
      </x:c>
      <x:c r="L975" s="5" t="n">
        <x:f>SUM(G975:I975)</x:f>
        <x:v>36.14</x:v>
      </x:c>
      <x:c r="M975" s="5" t="n">
        <x:f>F975-L975</x:f>
        <x:v>36.900000000000006</x:v>
      </x:c>
      <x:c r="N975" s="6" t="n">
        <x:f>IF(F975=0,0,M975/F975)</x:f>
        <x:v>0.5052026286966046</x:v>
      </x:c>
    </x:row>
    <x:row r="976" ht="24" customHeight="1">
      <x:c r="A976" s="2" t="str">
        <x:v>MG-2025-0991</x:v>
      </x:c>
      <x:c r="B976" s="3" t="n">
        <x:v>45953.5</x:v>
      </x:c>
      <x:c r="C976" s="2" t="str">
        <x:v>Sample Customer 066</x:v>
      </x:c>
      <x:c r="D976" s="2" t="str">
        <x:v>South Granger</x:v>
      </x:c>
      <x:c r="E976" s="2" t="str">
        <x:v>Lawn care</x:v>
      </x:c>
      <x:c r="F976" s="4" t="n">
        <x:v>71.87</x:v>
      </x:c>
      <x:c r="G976" s="4" t="n">
        <x:v>31.2</x:v>
      </x:c>
      <x:c r="H976" s="4" t="n">
        <x:v>3.79</x:v>
      </x:c>
      <x:c r="I976" s="4" t="n">
        <x:v>7.88</x:v>
      </x:c>
      <x:c r="J976" s="7" t="n">
        <x:v>1.3</x:v>
      </x:c>
      <x:c r="K976" s="2" t="str">
        <x:v>Card</x:v>
      </x:c>
      <x:c r="L976" s="5" t="n">
        <x:f>SUM(G976:I976)</x:f>
        <x:v>42.870000000000005</x:v>
      </x:c>
      <x:c r="M976" s="5" t="n">
        <x:f>F976-L976</x:f>
        <x:v>29</x:v>
      </x:c>
      <x:c r="N976" s="6" t="n">
        <x:f>IF(F976=0,0,M976/F976)</x:f>
        <x:v>0.4035063308751913</x:v>
      </x:c>
    </x:row>
    <x:row r="977" ht="24" customHeight="1">
      <x:c r="A977" s="2" t="str">
        <x:v>MG-2025-0938</x:v>
      </x:c>
      <x:c r="B977" s="3" t="n">
        <x:v>45954.5</x:v>
      </x:c>
      <x:c r="C977" s="2" t="str">
        <x:v>Sample Customer 053</x:v>
      </x:c>
      <x:c r="D977" s="2" t="str">
        <x:v>Central Granger</x:v>
      </x:c>
      <x:c r="E977" s="2" t="str">
        <x:v>Seasonal cleanup</x:v>
      </x:c>
      <x:c r="F977" s="4" t="n">
        <x:v>271.74</x:v>
      </x:c>
      <x:c r="G977" s="4" t="n">
        <x:v>57.6</x:v>
      </x:c>
      <x:c r="H977" s="4" t="n">
        <x:v>13.91</x:v>
      </x:c>
      <x:c r="I977" s="4" t="n">
        <x:v>7.92</x:v>
      </x:c>
      <x:c r="J977" s="7" t="n">
        <x:v>2.4</x:v>
      </x:c>
      <x:c r="K977" s="2" t="str">
        <x:v>Bank transfer</x:v>
      </x:c>
      <x:c r="L977" s="5" t="n">
        <x:f>SUM(G977:I977)</x:f>
        <x:v>79.43</x:v>
      </x:c>
      <x:c r="M977" s="5" t="n">
        <x:f>F977-L977</x:f>
        <x:v>192.31</x:v>
      </x:c>
      <x:c r="N977" s="6" t="n">
        <x:f>IF(F977=0,0,M977/F977)</x:f>
        <x:v>0.7076985353646869</x:v>
      </x:c>
    </x:row>
    <x:row r="978" ht="24" customHeight="1">
      <x:c r="A978" s="2" t="str">
        <x:v>MG-2025-0959</x:v>
      </x:c>
      <x:c r="B978" s="3" t="n">
        <x:v>45954.5</x:v>
      </x:c>
      <x:c r="C978" s="2" t="str">
        <x:v>Sample Customer 079</x:v>
      </x:c>
      <x:c r="D978" s="2" t="str">
        <x:v>Central Granger</x:v>
      </x:c>
      <x:c r="E978" s="2" t="str">
        <x:v>Seasonal cleanup</x:v>
      </x:c>
      <x:c r="F978" s="4" t="n">
        <x:v>366.37</x:v>
      </x:c>
      <x:c r="G978" s="4" t="n">
        <x:v>79.2</x:v>
      </x:c>
      <x:c r="H978" s="4" t="n">
        <x:v>13.71</x:v>
      </x:c>
      <x:c r="I978" s="4" t="n">
        <x:v>4.65</x:v>
      </x:c>
      <x:c r="J978" s="7" t="n">
        <x:v>3.3</x:v>
      </x:c>
      <x:c r="K978" s="2" t="str">
        <x:v>Bank transfer</x:v>
      </x:c>
      <x:c r="L978" s="5" t="n">
        <x:f>SUM(G978:I978)</x:f>
        <x:v>97.56</x:v>
      </x:c>
      <x:c r="M978" s="5" t="n">
        <x:f>F978-L978</x:f>
        <x:v>268.81</x:v>
      </x:c>
      <x:c r="N978" s="6" t="n">
        <x:f>IF(F978=0,0,M978/F978)</x:f>
        <x:v>0.7337118213827551</x:v>
      </x:c>
    </x:row>
    <x:row r="979" ht="24" customHeight="1">
      <x:c r="A979" s="2" t="str">
        <x:v>MG-2025-0962</x:v>
      </x:c>
      <x:c r="B979" s="3" t="n">
        <x:v>45954.5</x:v>
      </x:c>
      <x:c r="C979" s="2" t="str">
        <x:v>Sample Customer 006</x:v>
      </x:c>
      <x:c r="D979" s="2" t="str">
        <x:v>South Granger</x:v>
      </x:c>
      <x:c r="E979" s="2" t="str">
        <x:v>Lawn care</x:v>
      </x:c>
      <x:c r="F979" s="4" t="n">
        <x:v>84.14</x:v>
      </x:c>
      <x:c r="G979" s="4" t="n">
        <x:v>28.8</x:v>
      </x:c>
      <x:c r="H979" s="4" t="n">
        <x:v>3.22</x:v>
      </x:c>
      <x:c r="I979" s="4" t="n">
        <x:v>4.12</x:v>
      </x:c>
      <x:c r="J979" s="7" t="n">
        <x:v>1.2</x:v>
      </x:c>
      <x:c r="K979" s="2" t="str">
        <x:v>Card</x:v>
      </x:c>
      <x:c r="L979" s="5" t="n">
        <x:f>SUM(G979:I979)</x:f>
        <x:v>36.14</x:v>
      </x:c>
      <x:c r="M979" s="5" t="n">
        <x:f>F979-L979</x:f>
        <x:v>48</x:v>
      </x:c>
      <x:c r="N979" s="6" t="n">
        <x:f>IF(F979=0,0,M979/F979)</x:f>
        <x:v>0.570477775136677</x:v>
      </x:c>
    </x:row>
    <x:row r="980" ht="24" customHeight="1">
      <x:c r="A980" s="2" t="str">
        <x:v>MG-2025-0979</x:v>
      </x:c>
      <x:c r="B980" s="3" t="n">
        <x:v>45954.5</x:v>
      </x:c>
      <x:c r="C980" s="2" t="str">
        <x:v>Sample Customer 073</x:v>
      </x:c>
      <x:c r="D980" s="2" t="str">
        <x:v>West Granger</x:v>
      </x:c>
      <x:c r="E980" s="2" t="str">
        <x:v>Seasonal cleanup</x:v>
      </x:c>
      <x:c r="F980" s="4" t="n">
        <x:v>283.54</x:v>
      </x:c>
      <x:c r="G980" s="4" t="n">
        <x:v>81.6</x:v>
      </x:c>
      <x:c r="H980" s="4" t="n">
        <x:v>14.39</x:v>
      </x:c>
      <x:c r="I980" s="4" t="n">
        <x:v>3.16</x:v>
      </x:c>
      <x:c r="J980" s="7" t="n">
        <x:v>3.4</x:v>
      </x:c>
      <x:c r="K980" s="2" t="str">
        <x:v>Check</x:v>
      </x:c>
      <x:c r="L980" s="5" t="n">
        <x:f>SUM(G980:I980)</x:f>
        <x:v>99.14999999999999</x:v>
      </x:c>
      <x:c r="M980" s="5" t="n">
        <x:f>F980-L980</x:f>
        <x:v>184.39000000000004</x:v>
      </x:c>
      <x:c r="N980" s="6" t="n">
        <x:f>IF(F980=0,0,M980/F980)</x:f>
        <x:v>0.6503138886929535</x:v>
      </x:c>
    </x:row>
    <x:row r="981" ht="24" customHeight="1">
      <x:c r="A981" s="2" t="str">
        <x:v>MG-2025-0928</x:v>
      </x:c>
      <x:c r="B981" s="3" t="n">
        <x:v>45955.5</x:v>
      </x:c>
      <x:c r="C981" s="2" t="str">
        <x:v>Sample Customer 015</x:v>
      </x:c>
      <x:c r="D981" s="2" t="str">
        <x:v>South Granger</x:v>
      </x:c>
      <x:c r="E981" s="2" t="str">
        <x:v>Lawn care</x:v>
      </x:c>
      <x:c r="F981" s="4" t="n">
        <x:v>68.26</x:v>
      </x:c>
      <x:c r="G981" s="4" t="n">
        <x:v>21.6</x:v>
      </x:c>
      <x:c r="H981" s="4" t="n">
        <x:v>3.18</x:v>
      </x:c>
      <x:c r="I981" s="4" t="n">
        <x:v>8.8</x:v>
      </x:c>
      <x:c r="J981" s="7" t="n">
        <x:v>0.9</x:v>
      </x:c>
      <x:c r="K981" s="2" t="str">
        <x:v>Check</x:v>
      </x:c>
      <x:c r="L981" s="5" t="n">
        <x:f>SUM(G981:I981)</x:f>
        <x:v>33.58</x:v>
      </x:c>
      <x:c r="M981" s="5" t="n">
        <x:f>F981-L981</x:f>
        <x:v>34.68000000000001</x:v>
      </x:c>
      <x:c r="N981" s="6" t="n">
        <x:f>IF(F981=0,0,M981/F981)</x:f>
        <x:v>0.5080574274831527</x:v>
      </x:c>
    </x:row>
    <x:row r="982" ht="24" customHeight="1">
      <x:c r="A982" s="2" t="str">
        <x:v>MG-2025-0937</x:v>
      </x:c>
      <x:c r="B982" s="3" t="n">
        <x:v>45955.5</x:v>
      </x:c>
      <x:c r="C982" s="2" t="str">
        <x:v>Sample Customer 039</x:v>
      </x:c>
      <x:c r="D982" s="2" t="str">
        <x:v>West Granger</x:v>
      </x:c>
      <x:c r="E982" s="2" t="str">
        <x:v>Lawn care</x:v>
      </x:c>
      <x:c r="F982" s="4" t="n">
        <x:v>80.93</x:v>
      </x:c>
      <x:c r="G982" s="4" t="n">
        <x:v>36</x:v>
      </x:c>
      <x:c r="H982" s="4" t="n">
        <x:v>3.66</x:v>
      </x:c>
      <x:c r="I982" s="4" t="n">
        <x:v>11.79</x:v>
      </x:c>
      <x:c r="J982" s="7" t="n">
        <x:v>1.5</x:v>
      </x:c>
      <x:c r="K982" s="2" t="str">
        <x:v>Check</x:v>
      </x:c>
      <x:c r="L982" s="5" t="n">
        <x:f>SUM(G982:I982)</x:f>
        <x:v>51.449999999999996</x:v>
      </x:c>
      <x:c r="M982" s="5" t="n">
        <x:f>F982-L982</x:f>
        <x:v>29.48000000000001</x:v>
      </x:c>
      <x:c r="N982" s="6" t="n">
        <x:f>IF(F982=0,0,M982/F982)</x:f>
        <x:v>0.36426541455578904</x:v>
      </x:c>
    </x:row>
    <x:row r="983" ht="24" customHeight="1">
      <x:c r="A983" s="2" t="str">
        <x:v>MG-2025-0942</x:v>
      </x:c>
      <x:c r="B983" s="3" t="n">
        <x:v>45955.5</x:v>
      </x:c>
      <x:c r="C983" s="2" t="str">
        <x:v>Sample Customer 081</x:v>
      </x:c>
      <x:c r="D983" s="2" t="str">
        <x:v>East Granger</x:v>
      </x:c>
      <x:c r="E983" s="2" t="str">
        <x:v>Lawn care</x:v>
      </x:c>
      <x:c r="F983" s="4" t="n">
        <x:v>70.71</x:v>
      </x:c>
      <x:c r="G983" s="4" t="n">
        <x:v>21.6</x:v>
      </x:c>
      <x:c r="H983" s="4" t="n">
        <x:v>2.12</x:v>
      </x:c>
      <x:c r="I983" s="4" t="n">
        <x:v>10.14</x:v>
      </x:c>
      <x:c r="J983" s="7" t="n">
        <x:v>0.9</x:v>
      </x:c>
      <x:c r="K983" s="2" t="str">
        <x:v>Check</x:v>
      </x:c>
      <x:c r="L983" s="5" t="n">
        <x:f>SUM(G983:I983)</x:f>
        <x:v>33.86</x:v>
      </x:c>
      <x:c r="M983" s="5" t="n">
        <x:f>F983-L983</x:f>
        <x:v>36.849999999999994</x:v>
      </x:c>
      <x:c r="N983" s="6" t="n">
        <x:f>IF(F983=0,0,M983/F983)</x:f>
        <x:v>0.5211426955169</x:v>
      </x:c>
    </x:row>
    <x:row r="984" ht="24" customHeight="1">
      <x:c r="A984" s="2" t="str">
        <x:v>MG-2025-1002</x:v>
      </x:c>
      <x:c r="B984" s="3" t="n">
        <x:v>45955.5</x:v>
      </x:c>
      <x:c r="C984" s="2" t="str">
        <x:v>Sample Customer 086</x:v>
      </x:c>
      <x:c r="D984" s="2" t="str">
        <x:v>Central Granger</x:v>
      </x:c>
      <x:c r="E984" s="2" t="str">
        <x:v>Lawn care</x:v>
      </x:c>
      <x:c r="F984" s="4" t="n">
        <x:v>53.64</x:v>
      </x:c>
      <x:c r="G984" s="4" t="n">
        <x:v>36</x:v>
      </x:c>
      <x:c r="H984" s="4" t="n">
        <x:v>2.79</x:v>
      </x:c>
      <x:c r="I984" s="4" t="n">
        <x:v>12.63</x:v>
      </x:c>
      <x:c r="J984" s="7" t="n">
        <x:v>1.5</x:v>
      </x:c>
      <x:c r="K984" s="2" t="str">
        <x:v>Card</x:v>
      </x:c>
      <x:c r="L984" s="5" t="n">
        <x:f>SUM(G984:I984)</x:f>
        <x:v>51.42</x:v>
      </x:c>
      <x:c r="M984" s="5" t="n">
        <x:f>F984-L984</x:f>
        <x:v>2.219999999999999</x:v>
      </x:c>
      <x:c r="N984" s="6" t="n">
        <x:f>IF(F984=0,0,M984/F984)</x:f>
        <x:v>0.0413870246085011</x:v>
      </x:c>
    </x:row>
    <x:row r="985" ht="24" customHeight="1">
      <x:c r="A985" s="2" t="str">
        <x:v>MG-2025-0923</x:v>
      </x:c>
      <x:c r="B985" s="3" t="n">
        <x:v>45956.5</x:v>
      </x:c>
      <x:c r="C985" s="2" t="str">
        <x:v>Sample Customer 033</x:v>
      </x:c>
      <x:c r="D985" s="2" t="str">
        <x:v>East Granger</x:v>
      </x:c>
      <x:c r="E985" s="2" t="str">
        <x:v>Landscape installation</x:v>
      </x:c>
      <x:c r="F985" s="4" t="n">
        <x:v>1331.19</x:v>
      </x:c>
      <x:c r="G985" s="4" t="n">
        <x:v>261.6</x:v>
      </x:c>
      <x:c r="H985" s="4" t="n">
        <x:v>159.07</x:v>
      </x:c>
      <x:c r="I985" s="4" t="n">
        <x:v>3.28</x:v>
      </x:c>
      <x:c r="J985" s="7" t="n">
        <x:v>10.9</x:v>
      </x:c>
      <x:c r="K985" s="2" t="str">
        <x:v>Bank transfer</x:v>
      </x:c>
      <x:c r="L985" s="5" t="n">
        <x:f>SUM(G985:I985)</x:f>
        <x:v>423.95</x:v>
      </x:c>
      <x:c r="M985" s="5" t="n">
        <x:f>F985-L985</x:f>
        <x:v>907.24</x:v>
      </x:c>
      <x:c r="N985" s="6" t="n">
        <x:f>IF(F985=0,0,M985/F985)</x:f>
        <x:v>0.681525552325363</x:v>
      </x:c>
    </x:row>
    <x:row r="986" ht="24" customHeight="1">
      <x:c r="A986" s="2" t="str">
        <x:v>MG-2025-0999</x:v>
      </x:c>
      <x:c r="B986" s="3" t="n">
        <x:v>45956.5</x:v>
      </x:c>
      <x:c r="C986" s="2" t="str">
        <x:v>Sample Customer 113</x:v>
      </x:c>
      <x:c r="D986" s="2" t="str">
        <x:v>East Granger</x:v>
      </x:c>
      <x:c r="E986" s="2" t="str">
        <x:v>Lawn care</x:v>
      </x:c>
      <x:c r="F986" s="4" t="n">
        <x:v>74</x:v>
      </x:c>
      <x:c r="G986" s="4" t="n">
        <x:v>21.6</x:v>
      </x:c>
      <x:c r="H986" s="4" t="n">
        <x:v>4.02</x:v>
      </x:c>
      <x:c r="I986" s="4" t="n">
        <x:v>8.03</x:v>
      </x:c>
      <x:c r="J986" s="7" t="n">
        <x:v>0.9</x:v>
      </x:c>
      <x:c r="K986" s="2" t="str">
        <x:v>Card</x:v>
      </x:c>
      <x:c r="L986" s="5" t="n">
        <x:f>SUM(G986:I986)</x:f>
        <x:v>33.65</x:v>
      </x:c>
      <x:c r="M986" s="5" t="n">
        <x:f>F986-L986</x:f>
        <x:v>40.35</x:v>
      </x:c>
      <x:c r="N986" s="6" t="n">
        <x:f>IF(F986=0,0,M986/F986)</x:f>
        <x:v>0.5452702702702703</x:v>
      </x:c>
    </x:row>
    <x:row r="987" ht="24" customHeight="1">
      <x:c r="A987" s="2" t="str">
        <x:v>MG-2025-0929</x:v>
      </x:c>
      <x:c r="B987" s="3" t="n">
        <x:v>45957.5</x:v>
      </x:c>
      <x:c r="C987" s="2" t="str">
        <x:v>Sample Customer 033</x:v>
      </x:c>
      <x:c r="D987" s="2" t="str">
        <x:v>East Granger</x:v>
      </x:c>
      <x:c r="E987" s="2" t="str">
        <x:v>Lawn care</x:v>
      </x:c>
      <x:c r="F987" s="4" t="n">
        <x:v>54.93</x:v>
      </x:c>
      <x:c r="G987" s="4" t="n">
        <x:v>31.2</x:v>
      </x:c>
      <x:c r="H987" s="4" t="n">
        <x:v>2.8</x:v>
      </x:c>
      <x:c r="I987" s="4" t="n">
        <x:v>6.13</x:v>
      </x:c>
      <x:c r="J987" s="7" t="n">
        <x:v>1.3</x:v>
      </x:c>
      <x:c r="K987" s="2" t="str">
        <x:v>Check</x:v>
      </x:c>
      <x:c r="L987" s="5" t="n">
        <x:f>SUM(G987:I987)</x:f>
        <x:v>40.13</x:v>
      </x:c>
      <x:c r="M987" s="5" t="n">
        <x:f>F987-L987</x:f>
        <x:v>14.799999999999997</x:v>
      </x:c>
      <x:c r="N987" s="6" t="n">
        <x:f>IF(F987=0,0,M987/F987)</x:f>
        <x:v>0.26943382486801376</x:v>
      </x:c>
    </x:row>
    <x:row r="988" ht="24" customHeight="1">
      <x:c r="A988" s="2" t="str">
        <x:v>MG-2025-0933</x:v>
      </x:c>
      <x:c r="B988" s="3" t="n">
        <x:v>45957.5</x:v>
      </x:c>
      <x:c r="C988" s="2" t="str">
        <x:v>Sample Customer 061</x:v>
      </x:c>
      <x:c r="D988" s="2" t="str">
        <x:v>Mishawaka area</x:v>
      </x:c>
      <x:c r="E988" s="2" t="str">
        <x:v>Landscape installation</x:v>
      </x:c>
      <x:c r="F988" s="4" t="n">
        <x:v>1755.49</x:v>
      </x:c>
      <x:c r="G988" s="4" t="n">
        <x:v>220.8</x:v>
      </x:c>
      <x:c r="H988" s="4" t="n">
        <x:v>396.19</x:v>
      </x:c>
      <x:c r="I988" s="4" t="n">
        <x:v>9.06</x:v>
      </x:c>
      <x:c r="J988" s="7" t="n">
        <x:v>9.2</x:v>
      </x:c>
      <x:c r="K988" s="2" t="str">
        <x:v>Check</x:v>
      </x:c>
      <x:c r="L988" s="5" t="n">
        <x:f>SUM(G988:I988)</x:f>
        <x:v>626.05</x:v>
      </x:c>
      <x:c r="M988" s="5" t="n">
        <x:f>F988-L988</x:f>
        <x:v>1129.44</x:v>
      </x:c>
      <x:c r="N988" s="6" t="n">
        <x:f>IF(F988=0,0,M988/F988)</x:f>
        <x:v>0.6433759235313218</x:v>
      </x:c>
    </x:row>
    <x:row r="989" ht="24" customHeight="1">
      <x:c r="A989" s="2" t="str">
        <x:v>MG-2025-0963</x:v>
      </x:c>
      <x:c r="B989" s="3" t="n">
        <x:v>45957.5</x:v>
      </x:c>
      <x:c r="C989" s="2" t="str">
        <x:v>Sample Customer 016</x:v>
      </x:c>
      <x:c r="D989" s="2" t="str">
        <x:v>East Granger</x:v>
      </x:c>
      <x:c r="E989" s="2" t="str">
        <x:v>Lawn care</x:v>
      </x:c>
      <x:c r="F989" s="4" t="n">
        <x:v>58.62</x:v>
      </x:c>
      <x:c r="G989" s="4" t="n">
        <x:v>24</x:v>
      </x:c>
      <x:c r="H989" s="4" t="n">
        <x:v>3.13</x:v>
      </x:c>
      <x:c r="I989" s="4" t="n">
        <x:v>10.5</x:v>
      </x:c>
      <x:c r="J989" s="7" t="n">
        <x:v>1</x:v>
      </x:c>
      <x:c r="K989" s="2" t="str">
        <x:v>Bank transfer</x:v>
      </x:c>
      <x:c r="L989" s="5" t="n">
        <x:f>SUM(G989:I989)</x:f>
        <x:v>37.629999999999995</x:v>
      </x:c>
      <x:c r="M989" s="5" t="n">
        <x:f>F989-L989</x:f>
        <x:v>20.990000000000002</x:v>
      </x:c>
      <x:c r="N989" s="6" t="n">
        <x:f>IF(F989=0,0,M989/F989)</x:f>
        <x:v>0.35806891845786426</x:v>
      </x:c>
    </x:row>
    <x:row r="990" ht="24" customHeight="1">
      <x:c r="A990" s="2" t="str">
        <x:v>MG-2025-0935</x:v>
      </x:c>
      <x:c r="B990" s="3" t="n">
        <x:v>45958.5</x:v>
      </x:c>
      <x:c r="C990" s="2" t="str">
        <x:v>Sample Customer 082</x:v>
      </x:c>
      <x:c r="D990" s="2" t="str">
        <x:v>Central Granger</x:v>
      </x:c>
      <x:c r="E990" s="2" t="str">
        <x:v>Mulch &amp; planting</x:v>
      </x:c>
      <x:c r="F990" s="4" t="n">
        <x:v>637.93</x:v>
      </x:c>
      <x:c r="G990" s="4" t="n">
        <x:v>184.8</x:v>
      </x:c>
      <x:c r="H990" s="4" t="n">
        <x:v>73.92</x:v>
      </x:c>
      <x:c r="I990" s="4" t="n">
        <x:v>11.67</x:v>
      </x:c>
      <x:c r="J990" s="7" t="n">
        <x:v>7.7</x:v>
      </x:c>
      <x:c r="K990" s="2" t="str">
        <x:v>Bank transfer</x:v>
      </x:c>
      <x:c r="L990" s="5" t="n">
        <x:f>SUM(G990:I990)</x:f>
        <x:v>270.39000000000004</x:v>
      </x:c>
      <x:c r="M990" s="5" t="n">
        <x:f>F990-L990</x:f>
        <x:v>367.5399999999999</x:v>
      </x:c>
      <x:c r="N990" s="6" t="n">
        <x:f>IF(F990=0,0,M990/F990)</x:f>
        <x:v>0.5761447180725157</x:v>
      </x:c>
    </x:row>
    <x:row r="991" ht="24" customHeight="1">
      <x:c r="A991" s="2" t="str">
        <x:v>MG-2025-0943</x:v>
      </x:c>
      <x:c r="B991" s="3" t="n">
        <x:v>45958.5</x:v>
      </x:c>
      <x:c r="C991" s="2" t="str">
        <x:v>Sample Customer 098</x:v>
      </x:c>
      <x:c r="D991" s="2" t="str">
        <x:v>East Granger</x:v>
      </x:c>
      <x:c r="E991" s="2" t="str">
        <x:v>Lawn care</x:v>
      </x:c>
      <x:c r="F991" s="4" t="n">
        <x:v>71.31</x:v>
      </x:c>
      <x:c r="G991" s="4" t="n">
        <x:v>26.4</x:v>
      </x:c>
      <x:c r="H991" s="4" t="n">
        <x:v>4.11</x:v>
      </x:c>
      <x:c r="I991" s="4" t="n">
        <x:v>7.51</x:v>
      </x:c>
      <x:c r="J991" s="7" t="n">
        <x:v>1.1</x:v>
      </x:c>
      <x:c r="K991" s="2" t="str">
        <x:v>Check</x:v>
      </x:c>
      <x:c r="L991" s="5" t="n">
        <x:f>SUM(G991:I991)</x:f>
        <x:v>38.019999999999996</x:v>
      </x:c>
      <x:c r="M991" s="5" t="n">
        <x:f>F991-L991</x:f>
        <x:v>33.290000000000006</x:v>
      </x:c>
      <x:c r="N991" s="6" t="n">
        <x:f>IF(F991=0,0,M991/F991)</x:f>
        <x:v>0.4668349460103773</x:v>
      </x:c>
    </x:row>
    <x:row r="992" ht="24" customHeight="1">
      <x:c r="A992" s="2" t="str">
        <x:v>MG-2025-0946</x:v>
      </x:c>
      <x:c r="B992" s="3" t="n">
        <x:v>45958.5</x:v>
      </x:c>
      <x:c r="C992" s="2" t="str">
        <x:v>Sample Customer 083</x:v>
      </x:c>
      <x:c r="D992" s="2" t="str">
        <x:v>East Granger</x:v>
      </x:c>
      <x:c r="E992" s="2" t="str">
        <x:v>Landscape installation</x:v>
      </x:c>
      <x:c r="F992" s="4" t="n">
        <x:v>1325.81</x:v>
      </x:c>
      <x:c r="G992" s="4" t="n">
        <x:v>232.8</x:v>
      </x:c>
      <x:c r="H992" s="4" t="n">
        <x:v>212.28</x:v>
      </x:c>
      <x:c r="I992" s="4" t="n">
        <x:v>5.62</x:v>
      </x:c>
      <x:c r="J992" s="7" t="n">
        <x:v>9.7</x:v>
      </x:c>
      <x:c r="K992" s="2" t="str">
        <x:v>Card</x:v>
      </x:c>
      <x:c r="L992" s="5" t="n">
        <x:f>SUM(G992:I992)</x:f>
        <x:v>450.70000000000005</x:v>
      </x:c>
      <x:c r="M992" s="5" t="n">
        <x:f>F992-L992</x:f>
        <x:v>875.1099999999999</x:v>
      </x:c>
      <x:c r="N992" s="6" t="n">
        <x:f>IF(F992=0,0,M992/F992)</x:f>
        <x:v>0.6600568708940194</x:v>
      </x:c>
    </x:row>
    <x:row r="993" ht="24" customHeight="1">
      <x:c r="A993" s="2" t="str">
        <x:v>MG-2025-1005</x:v>
      </x:c>
      <x:c r="B993" s="3" t="n">
        <x:v>45958.5</x:v>
      </x:c>
      <x:c r="C993" s="2" t="str">
        <x:v>Sample Customer 064</x:v>
      </x:c>
      <x:c r="D993" s="2" t="str">
        <x:v>South Granger</x:v>
      </x:c>
      <x:c r="E993" s="2" t="str">
        <x:v>Landscape installation</x:v>
      </x:c>
      <x:c r="F993" s="4" t="n">
        <x:v>1231.99</x:v>
      </x:c>
      <x:c r="G993" s="4" t="n">
        <x:v>336</x:v>
      </x:c>
      <x:c r="H993" s="4" t="n">
        <x:v>176.79</x:v>
      </x:c>
      <x:c r="I993" s="4" t="n">
        <x:v>4.38</x:v>
      </x:c>
      <x:c r="J993" s="7" t="n">
        <x:v>14</x:v>
      </x:c>
      <x:c r="K993" s="2" t="str">
        <x:v>Card</x:v>
      </x:c>
      <x:c r="L993" s="5" t="n">
        <x:f>SUM(G993:I993)</x:f>
        <x:v>517.17</x:v>
      </x:c>
      <x:c r="M993" s="5" t="n">
        <x:f>F993-L993</x:f>
        <x:v>714.82</x:v>
      </x:c>
      <x:c r="N993" s="6" t="n">
        <x:f>IF(F993=0,0,M993/F993)</x:f>
        <x:v>0.5802157485044522</x:v>
      </x:c>
    </x:row>
    <x:row r="994" ht="24" customHeight="1">
      <x:c r="A994" s="2" t="str">
        <x:v>MG-2025-0958</x:v>
      </x:c>
      <x:c r="B994" s="3" t="n">
        <x:v>45959.5</x:v>
      </x:c>
      <x:c r="C994" s="2" t="str">
        <x:v>Sample Customer 017</x:v>
      </x:c>
      <x:c r="D994" s="2" t="str">
        <x:v>Central Granger</x:v>
      </x:c>
      <x:c r="E994" s="2" t="str">
        <x:v>Lawn care</x:v>
      </x:c>
      <x:c r="F994" s="4" t="n">
        <x:v>83.63</x:v>
      </x:c>
      <x:c r="G994" s="4" t="n">
        <x:v>24</x:v>
      </x:c>
      <x:c r="H994" s="4" t="n">
        <x:v>2.88</x:v>
      </x:c>
      <x:c r="I994" s="4" t="n">
        <x:v>7.3</x:v>
      </x:c>
      <x:c r="J994" s="7" t="n">
        <x:v>1</x:v>
      </x:c>
      <x:c r="K994" s="2" t="str">
        <x:v>Bank transfer</x:v>
      </x:c>
      <x:c r="L994" s="5" t="n">
        <x:f>SUM(G994:I994)</x:f>
        <x:v>34.18</x:v>
      </x:c>
      <x:c r="M994" s="5" t="n">
        <x:f>F994-L994</x:f>
        <x:v>49.449999999999996</x:v>
      </x:c>
      <x:c r="N994" s="6" t="n">
        <x:f>IF(F994=0,0,M994/F994)</x:f>
        <x:v>0.5912949898361831</x:v>
      </x:c>
    </x:row>
    <x:row r="995" ht="24" customHeight="1">
      <x:c r="A995" s="2" t="str">
        <x:v>MG-2025-0961</x:v>
      </x:c>
      <x:c r="B995" s="3" t="n">
        <x:v>45959.5</x:v>
      </x:c>
      <x:c r="C995" s="2" t="str">
        <x:v>Sample Customer 007</x:v>
      </x:c>
      <x:c r="D995" s="2" t="str">
        <x:v>West Granger</x:v>
      </x:c>
      <x:c r="E995" s="2" t="str">
        <x:v>Lawn care</x:v>
      </x:c>
      <x:c r="F995" s="4" t="n">
        <x:v>53.17</x:v>
      </x:c>
      <x:c r="G995" s="4" t="n">
        <x:v>24</x:v>
      </x:c>
      <x:c r="H995" s="4" t="n">
        <x:v>2.56</x:v>
      </x:c>
      <x:c r="I995" s="4" t="n">
        <x:v>7.36</x:v>
      </x:c>
      <x:c r="J995" s="7" t="n">
        <x:v>1</x:v>
      </x:c>
      <x:c r="K995" s="2" t="str">
        <x:v>Bank transfer</x:v>
      </x:c>
      <x:c r="L995" s="5" t="n">
        <x:f>SUM(G995:I995)</x:f>
        <x:v>33.92</x:v>
      </x:c>
      <x:c r="M995" s="5" t="n">
        <x:f>F995-L995</x:f>
        <x:v>19.25</x:v>
      </x:c>
      <x:c r="N995" s="6" t="n">
        <x:f>IF(F995=0,0,M995/F995)</x:f>
        <x:v>0.36204626669174345</x:v>
      </x:c>
    </x:row>
    <x:row r="996" ht="24" customHeight="1">
      <x:c r="A996" s="2" t="str">
        <x:v>MG-2025-0987</x:v>
      </x:c>
      <x:c r="B996" s="3" t="n">
        <x:v>45959.5</x:v>
      </x:c>
      <x:c r="C996" s="2" t="str">
        <x:v>Sample Customer 025</x:v>
      </x:c>
      <x:c r="D996" s="2" t="str">
        <x:v>Mishawaka area</x:v>
      </x:c>
      <x:c r="E996" s="2" t="str">
        <x:v>Lawn care</x:v>
      </x:c>
      <x:c r="F996" s="4" t="n">
        <x:v>77.02</x:v>
      </x:c>
      <x:c r="G996" s="4" t="n">
        <x:v>21.6</x:v>
      </x:c>
      <x:c r="H996" s="4" t="n">
        <x:v>2.84</x:v>
      </x:c>
      <x:c r="I996" s="4" t="n">
        <x:v>4.16</x:v>
      </x:c>
      <x:c r="J996" s="7" t="n">
        <x:v>0.9</x:v>
      </x:c>
      <x:c r="K996" s="2" t="str">
        <x:v>Card</x:v>
      </x:c>
      <x:c r="L996" s="5" t="n">
        <x:f>SUM(G996:I996)</x:f>
        <x:v>28.6</x:v>
      </x:c>
      <x:c r="M996" s="5" t="n">
        <x:f>F996-L996</x:f>
        <x:v>48.419999999999995</x:v>
      </x:c>
      <x:c r="N996" s="6" t="n">
        <x:f>IF(F996=0,0,M996/F996)</x:f>
        <x:v>0.6286678784731238</x:v>
      </x:c>
    </x:row>
    <x:row r="997" ht="24" customHeight="1">
      <x:c r="A997" s="2" t="str">
        <x:v>MG-2025-0992</x:v>
      </x:c>
      <x:c r="B997" s="3" t="n">
        <x:v>45959.5</x:v>
      </x:c>
      <x:c r="C997" s="2" t="str">
        <x:v>Sample Customer 068</x:v>
      </x:c>
      <x:c r="D997" s="2" t="str">
        <x:v>Central Granger</x:v>
      </x:c>
      <x:c r="E997" s="2" t="str">
        <x:v>Lawn care</x:v>
      </x:c>
      <x:c r="F997" s="4" t="n">
        <x:v>70.73</x:v>
      </x:c>
      <x:c r="G997" s="4" t="n">
        <x:v>28.8</x:v>
      </x:c>
      <x:c r="H997" s="4" t="n">
        <x:v>2.17</x:v>
      </x:c>
      <x:c r="I997" s="4" t="n">
        <x:v>9.48</x:v>
      </x:c>
      <x:c r="J997" s="7" t="n">
        <x:v>1.2</x:v>
      </x:c>
      <x:c r="K997" s="2" t="str">
        <x:v>Bank transfer</x:v>
      </x:c>
      <x:c r="L997" s="5" t="n">
        <x:f>SUM(G997:I997)</x:f>
        <x:v>40.45</x:v>
      </x:c>
      <x:c r="M997" s="5" t="n">
        <x:f>F997-L997</x:f>
        <x:v>30.28</x:v>
      </x:c>
      <x:c r="N997" s="6" t="n">
        <x:f>IF(F997=0,0,M997/F997)</x:f>
        <x:v>0.42810688533861163</x:v>
      </x:c>
    </x:row>
    <x:row r="998" ht="24" customHeight="1">
      <x:c r="A998" s="2" t="str">
        <x:v>MG-2025-0936</x:v>
      </x:c>
      <x:c r="B998" s="3" t="n">
        <x:v>45960.5</x:v>
      </x:c>
      <x:c r="C998" s="2" t="str">
        <x:v>Sample Customer 050</x:v>
      </x:c>
      <x:c r="D998" s="2" t="str">
        <x:v>North Granger</x:v>
      </x:c>
      <x:c r="E998" s="2" t="str">
        <x:v>Lawn care</x:v>
      </x:c>
      <x:c r="F998" s="4" t="n">
        <x:v>83.22</x:v>
      </x:c>
      <x:c r="G998" s="4" t="n">
        <x:v>36</x:v>
      </x:c>
      <x:c r="H998" s="4" t="n">
        <x:v>4.72</x:v>
      </x:c>
      <x:c r="I998" s="4" t="n">
        <x:v>6.01</x:v>
      </x:c>
      <x:c r="J998" s="7" t="n">
        <x:v>1.5</x:v>
      </x:c>
      <x:c r="K998" s="2" t="str">
        <x:v>Card</x:v>
      </x:c>
      <x:c r="L998" s="5" t="n">
        <x:f>SUM(G998:I998)</x:f>
        <x:v>46.73</x:v>
      </x:c>
      <x:c r="M998" s="5" t="n">
        <x:f>F998-L998</x:f>
        <x:v>36.49</x:v>
      </x:c>
      <x:c r="N998" s="6" t="n">
        <x:f>IF(F998=0,0,M998/F998)</x:f>
        <x:v>0.4384763278058159</x:v>
      </x:c>
    </x:row>
    <x:row r="999" ht="24" customHeight="1">
      <x:c r="A999" s="2" t="str">
        <x:v>MG-2025-0951</x:v>
      </x:c>
      <x:c r="B999" s="3" t="n">
        <x:v>45960.5</x:v>
      </x:c>
      <x:c r="C999" s="2" t="str">
        <x:v>Sample Customer 024</x:v>
      </x:c>
      <x:c r="D999" s="2" t="str">
        <x:v>Central Granger</x:v>
      </x:c>
      <x:c r="E999" s="2" t="str">
        <x:v>Lawn care</x:v>
      </x:c>
      <x:c r="F999" s="4" t="n">
        <x:v>56.74</x:v>
      </x:c>
      <x:c r="G999" s="4" t="n">
        <x:v>24</x:v>
      </x:c>
      <x:c r="H999" s="4" t="n">
        <x:v>1.73</x:v>
      </x:c>
      <x:c r="I999" s="4" t="n">
        <x:v>9.18</x:v>
      </x:c>
      <x:c r="J999" s="7" t="n">
        <x:v>1</x:v>
      </x:c>
      <x:c r="K999" s="2" t="str">
        <x:v>Card</x:v>
      </x:c>
      <x:c r="L999" s="5" t="n">
        <x:f>SUM(G999:I999)</x:f>
        <x:v>34.91</x:v>
      </x:c>
      <x:c r="M999" s="5" t="n">
        <x:f>F999-L999</x:f>
        <x:v>21.830000000000005</x:v>
      </x:c>
      <x:c r="N999" s="6" t="n">
        <x:f>IF(F999=0,0,M999/F999)</x:f>
        <x:v>0.384737398660557</x:v>
      </x:c>
    </x:row>
    <x:row r="1000" ht="24" customHeight="1">
      <x:c r="A1000" s="2" t="str">
        <x:v>MG-2025-0975</x:v>
      </x:c>
      <x:c r="B1000" s="3" t="n">
        <x:v>45960.5</x:v>
      </x:c>
      <x:c r="C1000" s="2" t="str">
        <x:v>Sample Customer 006</x:v>
      </x:c>
      <x:c r="D1000" s="2" t="str">
        <x:v>South Granger</x:v>
      </x:c>
      <x:c r="E1000" s="2" t="str">
        <x:v>Lawn care</x:v>
      </x:c>
      <x:c r="F1000" s="4" t="n">
        <x:v>83.63</x:v>
      </x:c>
      <x:c r="G1000" s="4" t="n">
        <x:v>31.2</x:v>
      </x:c>
      <x:c r="H1000" s="4" t="n">
        <x:v>3.84</x:v>
      </x:c>
      <x:c r="I1000" s="4" t="n">
        <x:v>10.14</x:v>
      </x:c>
      <x:c r="J1000" s="7" t="n">
        <x:v>1.3</x:v>
      </x:c>
      <x:c r="K1000" s="2" t="str">
        <x:v>Bank transfer</x:v>
      </x:c>
      <x:c r="L1000" s="5" t="n">
        <x:f>SUM(G1000:I1000)</x:f>
        <x:v>45.18</x:v>
      </x:c>
      <x:c r="M1000" s="5" t="n">
        <x:f>F1000-L1000</x:f>
        <x:v>38.449999999999996</x:v>
      </x:c>
      <x:c r="N1000" s="6" t="n">
        <x:f>IF(F1000=0,0,M1000/F1000)</x:f>
        <x:v>0.45976324285543463</x:v>
      </x:c>
    </x:row>
    <x:row r="1001" ht="24" customHeight="1">
      <x:c r="A1001" s="2" t="str">
        <x:v>MG-2025-0981</x:v>
      </x:c>
      <x:c r="B1001" s="3" t="n">
        <x:v>45960.5</x:v>
      </x:c>
      <x:c r="C1001" s="2" t="str">
        <x:v>Sample Customer 076</x:v>
      </x:c>
      <x:c r="D1001" s="2" t="str">
        <x:v>North Granger</x:v>
      </x:c>
      <x:c r="E1001" s="2" t="str">
        <x:v>Landscape installation</x:v>
      </x:c>
      <x:c r="F1001" s="4" t="n">
        <x:v>1709.08</x:v>
      </x:c>
      <x:c r="G1001" s="4" t="n">
        <x:v>300</x:v>
      </x:c>
      <x:c r="H1001" s="4" t="n">
        <x:v>350.39</x:v>
      </x:c>
      <x:c r="I1001" s="4" t="n">
        <x:v>6.41</x:v>
      </x:c>
      <x:c r="J1001" s="7" t="n">
        <x:v>12.5</x:v>
      </x:c>
      <x:c r="K1001" s="2" t="str">
        <x:v>Card</x:v>
      </x:c>
      <x:c r="L1001" s="5" t="n">
        <x:f>SUM(G1001:I1001)</x:f>
        <x:v>656.8</x:v>
      </x:c>
      <x:c r="M1001" s="5" t="n">
        <x:f>F1001-L1001</x:f>
        <x:v>1052.28</x:v>
      </x:c>
      <x:c r="N1001" s="6" t="n">
        <x:f>IF(F1001=0,0,M1001/F1001)</x:f>
        <x:v>0.6156996746787745</x:v>
      </x:c>
    </x:row>
    <x:row r="1002" ht="24" customHeight="1">
      <x:c r="A1002" s="2" t="str">
        <x:v>MG-2025-0994</x:v>
      </x:c>
      <x:c r="B1002" s="3" t="n">
        <x:v>45960.5</x:v>
      </x:c>
      <x:c r="C1002" s="2" t="str">
        <x:v>Sample Customer 025</x:v>
      </x:c>
      <x:c r="D1002" s="2" t="str">
        <x:v>Mishawaka area</x:v>
      </x:c>
      <x:c r="E1002" s="2" t="str">
        <x:v>Lawn care</x:v>
      </x:c>
      <x:c r="F1002" s="4" t="n">
        <x:v>66.24</x:v>
      </x:c>
      <x:c r="G1002" s="4" t="n">
        <x:v>28.8</x:v>
      </x:c>
      <x:c r="H1002" s="4" t="n">
        <x:v>2.88</x:v>
      </x:c>
      <x:c r="I1002" s="4" t="n">
        <x:v>9.85</x:v>
      </x:c>
      <x:c r="J1002" s="7" t="n">
        <x:v>1.2</x:v>
      </x:c>
      <x:c r="K1002" s="2" t="str">
        <x:v>Check</x:v>
      </x:c>
      <x:c r="L1002" s="5" t="n">
        <x:f>SUM(G1002:I1002)</x:f>
        <x:v>41.53</x:v>
      </x:c>
      <x:c r="M1002" s="5" t="n">
        <x:f>F1002-L1002</x:f>
        <x:v>24.709999999999994</x:v>
      </x:c>
      <x:c r="N1002" s="6" t="n">
        <x:f>IF(F1002=0,0,M1002/F1002)</x:f>
        <x:v>0.3730374396135265</x:v>
      </x:c>
    </x:row>
    <x:row r="1003" ht="24" customHeight="1">
      <x:c r="A1003" s="2" t="str">
        <x:v>MG-2025-0925</x:v>
      </x:c>
      <x:c r="B1003" s="3" t="n">
        <x:v>45961.5</x:v>
      </x:c>
      <x:c r="C1003" s="2" t="str">
        <x:v>Sample Customer 004</x:v>
      </x:c>
      <x:c r="D1003" s="2" t="str">
        <x:v>Central Granger</x:v>
      </x:c>
      <x:c r="E1003" s="2" t="str">
        <x:v>Lawn care</x:v>
      </x:c>
      <x:c r="F1003" s="4" t="n">
        <x:v>78.11</x:v>
      </x:c>
      <x:c r="G1003" s="4" t="n">
        <x:v>31.2</x:v>
      </x:c>
      <x:c r="H1003" s="4" t="n">
        <x:v>2.11</x:v>
      </x:c>
      <x:c r="I1003" s="4" t="n">
        <x:v>11.53</x:v>
      </x:c>
      <x:c r="J1003" s="7" t="n">
        <x:v>1.3</x:v>
      </x:c>
      <x:c r="K1003" s="2" t="str">
        <x:v>Check</x:v>
      </x:c>
      <x:c r="L1003" s="5" t="n">
        <x:f>SUM(G1003:I1003)</x:f>
        <x:v>44.84</x:v>
      </x:c>
      <x:c r="M1003" s="5" t="n">
        <x:f>F1003-L1003</x:f>
        <x:v>33.269999999999996</x:v>
      </x:c>
      <x:c r="N1003" s="6" t="n">
        <x:f>IF(F1003=0,0,M1003/F1003)</x:f>
        <x:v>0.42593778005377025</x:v>
      </x:c>
    </x:row>
    <x:row r="1004" ht="24" customHeight="1">
      <x:c r="A1004" s="2" t="str">
        <x:v>MG-2025-0931</x:v>
      </x:c>
      <x:c r="B1004" s="3" t="n">
        <x:v>45961.5</x:v>
      </x:c>
      <x:c r="C1004" s="2" t="str">
        <x:v>Sample Customer 036</x:v>
      </x:c>
      <x:c r="D1004" s="2" t="str">
        <x:v>East Granger</x:v>
      </x:c>
      <x:c r="E1004" s="2" t="str">
        <x:v>Lawn care</x:v>
      </x:c>
      <x:c r="F1004" s="4" t="n">
        <x:v>60.26</x:v>
      </x:c>
      <x:c r="G1004" s="4" t="n">
        <x:v>28.8</x:v>
      </x:c>
      <x:c r="H1004" s="4" t="n">
        <x:v>2.39</x:v>
      </x:c>
      <x:c r="I1004" s="4" t="n">
        <x:v>6.75</x:v>
      </x:c>
      <x:c r="J1004" s="7" t="n">
        <x:v>1.2</x:v>
      </x:c>
      <x:c r="K1004" s="2" t="str">
        <x:v>Card</x:v>
      </x:c>
      <x:c r="L1004" s="5" t="n">
        <x:f>SUM(G1004:I1004)</x:f>
        <x:v>37.94</x:v>
      </x:c>
      <x:c r="M1004" s="5" t="n">
        <x:f>F1004-L1004</x:f>
        <x:v>22.32</x:v>
      </x:c>
      <x:c r="N1004" s="6" t="n">
        <x:f>IF(F1004=0,0,M1004/F1004)</x:f>
        <x:v>0.37039495519415866</x:v>
      </x:c>
    </x:row>
    <x:row r="1005" ht="24" customHeight="1">
      <x:c r="A1005" s="2" t="str">
        <x:v>MG-2025-0947</x:v>
      </x:c>
      <x:c r="B1005" s="3" t="n">
        <x:v>45961.5</x:v>
      </x:c>
      <x:c r="C1005" s="2" t="str">
        <x:v>Sample Customer 007</x:v>
      </x:c>
      <x:c r="D1005" s="2" t="str">
        <x:v>West Granger</x:v>
      </x:c>
      <x:c r="E1005" s="2" t="str">
        <x:v>Lawn care</x:v>
      </x:c>
      <x:c r="F1005" s="4" t="n">
        <x:v>65.94</x:v>
      </x:c>
      <x:c r="G1005" s="4" t="n">
        <x:v>24</x:v>
      </x:c>
      <x:c r="H1005" s="4" t="n">
        <x:v>1.55</x:v>
      </x:c>
      <x:c r="I1005" s="4" t="n">
        <x:v>6.68</x:v>
      </x:c>
      <x:c r="J1005" s="7" t="n">
        <x:v>1</x:v>
      </x:c>
      <x:c r="K1005" s="2" t="str">
        <x:v>Check</x:v>
      </x:c>
      <x:c r="L1005" s="5" t="n">
        <x:f>SUM(G1005:I1005)</x:f>
        <x:v>32.230000000000004</x:v>
      </x:c>
      <x:c r="M1005" s="5" t="n">
        <x:f>F1005-L1005</x:f>
        <x:v>33.709999999999994</x:v>
      </x:c>
      <x:c r="N1005" s="6" t="n">
        <x:f>IF(F1005=0,0,M1005/F1005)</x:f>
        <x:v>0.5112223233242341</x:v>
      </x:c>
    </x:row>
    <x:row r="1006" ht="24" customHeight="1">
      <x:c r="A1006" s="2" t="str">
        <x:v>MG-2025-0954</x:v>
      </x:c>
      <x:c r="B1006" s="3" t="n">
        <x:v>45961.5</x:v>
      </x:c>
      <x:c r="C1006" s="2" t="str">
        <x:v>Sample Customer 007</x:v>
      </x:c>
      <x:c r="D1006" s="2" t="str">
        <x:v>West Granger</x:v>
      </x:c>
      <x:c r="E1006" s="2" t="str">
        <x:v>Lawn care</x:v>
      </x:c>
      <x:c r="F1006" s="4" t="n">
        <x:v>59.63</x:v>
      </x:c>
      <x:c r="G1006" s="4" t="n">
        <x:v>36</x:v>
      </x:c>
      <x:c r="H1006" s="4" t="n">
        <x:v>3.57</x:v>
      </x:c>
      <x:c r="I1006" s="4" t="n">
        <x:v>12.39</x:v>
      </x:c>
      <x:c r="J1006" s="7" t="n">
        <x:v>1.5</x:v>
      </x:c>
      <x:c r="K1006" s="2" t="str">
        <x:v>Check</x:v>
      </x:c>
      <x:c r="L1006" s="5" t="n">
        <x:f>SUM(G1006:I1006)</x:f>
        <x:v>51.96</x:v>
      </x:c>
      <x:c r="M1006" s="5" t="n">
        <x:f>F1006-L1006</x:f>
        <x:v>7.670000000000002</x:v>
      </x:c>
      <x:c r="N1006" s="6" t="n">
        <x:f>IF(F1006=0,0,M1006/F1006)</x:f>
        <x:v>0.12862653026999835</x:v>
      </x:c>
    </x:row>
    <x:row r="1007" ht="24" customHeight="1">
      <x:c r="A1007" s="2" t="str">
        <x:v>MG-2025-0968</x:v>
      </x:c>
      <x:c r="B1007" s="3" t="n">
        <x:v>45961.5</x:v>
      </x:c>
      <x:c r="C1007" s="2" t="str">
        <x:v>Sample Customer 006</x:v>
      </x:c>
      <x:c r="D1007" s="2" t="str">
        <x:v>South Granger</x:v>
      </x:c>
      <x:c r="E1007" s="2" t="str">
        <x:v>Landscape installation</x:v>
      </x:c>
      <x:c r="F1007" s="4" t="n">
        <x:v>1849.4</x:v>
      </x:c>
      <x:c r="G1007" s="4" t="n">
        <x:v>276</x:v>
      </x:c>
      <x:c r="H1007" s="4" t="n">
        <x:v>360.82</x:v>
      </x:c>
      <x:c r="I1007" s="4" t="n">
        <x:v>10.34</x:v>
      </x:c>
      <x:c r="J1007" s="7" t="n">
        <x:v>11.5</x:v>
      </x:c>
      <x:c r="K1007" s="2" t="str">
        <x:v>Check</x:v>
      </x:c>
      <x:c r="L1007" s="5" t="n">
        <x:f>SUM(G1007:I1007)</x:f>
        <x:v>647.16</x:v>
      </x:c>
      <x:c r="M1007" s="5" t="n">
        <x:f>F1007-L1007</x:f>
        <x:v>1202.2400000000002</x:v>
      </x:c>
      <x:c r="N1007" s="6" t="n">
        <x:f>IF(F1007=0,0,M1007/F1007)</x:f>
        <x:v>0.6500702930680221</x:v>
      </x:c>
    </x:row>
    <x:row r="1008" ht="24" customHeight="1">
      <x:c r="A1008" s="2" t="str">
        <x:v>MG-2025-0984</x:v>
      </x:c>
      <x:c r="B1008" s="3" t="n">
        <x:v>45961.5</x:v>
      </x:c>
      <x:c r="C1008" s="2" t="str">
        <x:v>Sample Customer 078</x:v>
      </x:c>
      <x:c r="D1008" s="2" t="str">
        <x:v>North Granger</x:v>
      </x:c>
      <x:c r="E1008" s="2" t="str">
        <x:v>Landscape installation</x:v>
      </x:c>
      <x:c r="F1008" s="4" t="n">
        <x:v>1379.53</x:v>
      </x:c>
      <x:c r="G1008" s="4" t="n">
        <x:v>367.2</x:v>
      </x:c>
      <x:c r="H1008" s="4" t="n">
        <x:v>248.56</x:v>
      </x:c>
      <x:c r="I1008" s="4" t="n">
        <x:v>9.91</x:v>
      </x:c>
      <x:c r="J1008" s="7" t="n">
        <x:v>15.3</x:v>
      </x:c>
      <x:c r="K1008" s="2" t="str">
        <x:v>Check</x:v>
      </x:c>
      <x:c r="L1008" s="5" t="n">
        <x:f>SUM(G1008:I1008)</x:f>
        <x:v>625.67</x:v>
      </x:c>
      <x:c r="M1008" s="5" t="n">
        <x:f>F1008-L1008</x:f>
        <x:v>753.86</x:v>
      </x:c>
      <x:c r="N1008" s="6" t="n">
        <x:f>IF(F1008=0,0,M1008/F1008)</x:f>
        <x:v>0.5464614760099454</x:v>
      </x:c>
    </x:row>
    <x:row r="1009" ht="24" customHeight="1">
      <x:c r="A1009" s="2" t="str">
        <x:v>MG-2025-0995</x:v>
      </x:c>
      <x:c r="B1009" s="3" t="n">
        <x:v>45961.5</x:v>
      </x:c>
      <x:c r="C1009" s="2" t="str">
        <x:v>Sample Customer 110</x:v>
      </x:c>
      <x:c r="D1009" s="2" t="str">
        <x:v>Mishawaka area</x:v>
      </x:c>
      <x:c r="E1009" s="2" t="str">
        <x:v>Seasonal cleanup</x:v>
      </x:c>
      <x:c r="F1009" s="4" t="n">
        <x:v>327.26</x:v>
      </x:c>
      <x:c r="G1009" s="4" t="n">
        <x:v>60</x:v>
      </x:c>
      <x:c r="H1009" s="4" t="n">
        <x:v>10.39</x:v>
      </x:c>
      <x:c r="I1009" s="4" t="n">
        <x:v>10.11</x:v>
      </x:c>
      <x:c r="J1009" s="7" t="n">
        <x:v>2.5</x:v>
      </x:c>
      <x:c r="K1009" s="2" t="str">
        <x:v>Bank transfer</x:v>
      </x:c>
      <x:c r="L1009" s="5" t="n">
        <x:f>SUM(G1009:I1009)</x:f>
        <x:v>80.5</x:v>
      </x:c>
      <x:c r="M1009" s="5" t="n">
        <x:f>F1009-L1009</x:f>
        <x:v>246.76</x:v>
      </x:c>
      <x:c r="N1009" s="6" t="n">
        <x:f>IF(F1009=0,0,M1009/F1009)</x:f>
        <x:v>0.7540182118193485</x:v>
      </x:c>
    </x:row>
    <x:row r="1010" ht="24" customHeight="1">
      <x:c r="A1010" s="2" t="str">
        <x:v>MG-2025-1044</x:v>
      </x:c>
      <x:c r="B1010" s="3" t="n">
        <x:v>45962.5</x:v>
      </x:c>
      <x:c r="C1010" s="2" t="str">
        <x:v>Sample Customer 050</x:v>
      </x:c>
      <x:c r="D1010" s="2" t="str">
        <x:v>North Granger</x:v>
      </x:c>
      <x:c r="E1010" s="2" t="str">
        <x:v>Mulch &amp; planting</x:v>
      </x:c>
      <x:c r="F1010" s="4" t="n">
        <x:v>607.52</x:v>
      </x:c>
      <x:c r="G1010" s="4" t="n">
        <x:v>136.8</x:v>
      </x:c>
      <x:c r="H1010" s="4" t="n">
        <x:v>104.44</x:v>
      </x:c>
      <x:c r="I1010" s="4" t="n">
        <x:v>3.65</x:v>
      </x:c>
      <x:c r="J1010" s="7" t="n">
        <x:v>5.7</x:v>
      </x:c>
      <x:c r="K1010" s="2" t="str">
        <x:v>Bank transfer</x:v>
      </x:c>
      <x:c r="L1010" s="5" t="n">
        <x:f>SUM(G1010:I1010)</x:f>
        <x:v>244.89000000000001</x:v>
      </x:c>
      <x:c r="M1010" s="5" t="n">
        <x:f>F1010-L1010</x:f>
        <x:v>362.63</x:v>
      </x:c>
      <x:c r="N1010" s="6" t="n">
        <x:f>IF(F1010=0,0,M1010/F1010)</x:f>
        <x:v>0.596902159599684</x:v>
      </x:c>
    </x:row>
    <x:row r="1011" ht="24" customHeight="1">
      <x:c r="A1011" s="2" t="str">
        <x:v>MG-2025-1048</x:v>
      </x:c>
      <x:c r="B1011" s="3" t="n">
        <x:v>45962.5</x:v>
      </x:c>
      <x:c r="C1011" s="2" t="str">
        <x:v>Sample Customer 006</x:v>
      </x:c>
      <x:c r="D1011" s="2" t="str">
        <x:v>South Granger</x:v>
      </x:c>
      <x:c r="E1011" s="2" t="str">
        <x:v>Lawn care</x:v>
      </x:c>
      <x:c r="F1011" s="4" t="n">
        <x:v>67.1</x:v>
      </x:c>
      <x:c r="G1011" s="4" t="n">
        <x:v>33.6</x:v>
      </x:c>
      <x:c r="H1011" s="4" t="n">
        <x:v>2.12</x:v>
      </x:c>
      <x:c r="I1011" s="4" t="n">
        <x:v>12.72</x:v>
      </x:c>
      <x:c r="J1011" s="7" t="n">
        <x:v>1.4</x:v>
      </x:c>
      <x:c r="K1011" s="2" t="str">
        <x:v>Card</x:v>
      </x:c>
      <x:c r="L1011" s="5" t="n">
        <x:f>SUM(G1011:I1011)</x:f>
        <x:v>48.44</x:v>
      </x:c>
      <x:c r="M1011" s="5" t="n">
        <x:f>F1011-L1011</x:f>
        <x:v>18.659999999999997</x:v>
      </x:c>
      <x:c r="N1011" s="6" t="n">
        <x:f>IF(F1011=0,0,M1011/F1011)</x:f>
        <x:v>0.2780923994038748</x:v>
      </x:c>
    </x:row>
    <x:row r="1012" ht="24" customHeight="1">
      <x:c r="A1012" s="2" t="str">
        <x:v>MG-2025-1010</x:v>
      </x:c>
      <x:c r="B1012" s="3" t="n">
        <x:v>45963.5</x:v>
      </x:c>
      <x:c r="C1012" s="2" t="str">
        <x:v>Sample Customer 011</x:v>
      </x:c>
      <x:c r="D1012" s="2" t="str">
        <x:v>Central Granger</x:v>
      </x:c>
      <x:c r="E1012" s="2" t="str">
        <x:v>Seasonal cleanup</x:v>
      </x:c>
      <x:c r="F1012" s="4" t="n">
        <x:v>290.24</x:v>
      </x:c>
      <x:c r="G1012" s="4" t="n">
        <x:v>91.2</x:v>
      </x:c>
      <x:c r="H1012" s="4" t="n">
        <x:v>10.84</x:v>
      </x:c>
      <x:c r="I1012" s="4" t="n">
        <x:v>6.93</x:v>
      </x:c>
      <x:c r="J1012" s="7" t="n">
        <x:v>3.8</x:v>
      </x:c>
      <x:c r="K1012" s="2" t="str">
        <x:v>Check</x:v>
      </x:c>
      <x:c r="L1012" s="5" t="n">
        <x:f>SUM(G1012:I1012)</x:f>
        <x:v>108.97</x:v>
      </x:c>
      <x:c r="M1012" s="5" t="n">
        <x:f>F1012-L1012</x:f>
        <x:v>181.27</x:v>
      </x:c>
      <x:c r="N1012" s="6" t="n">
        <x:f>IF(F1012=0,0,M1012/F1012)</x:f>
        <x:v>0.6245520948180816</x:v>
      </x:c>
    </x:row>
    <x:row r="1013" ht="24" customHeight="1">
      <x:c r="A1013" s="2" t="str">
        <x:v>MG-2025-1029</x:v>
      </x:c>
      <x:c r="B1013" s="3" t="n">
        <x:v>45963.5</x:v>
      </x:c>
      <x:c r="C1013" s="2" t="str">
        <x:v>Sample Customer 048</x:v>
      </x:c>
      <x:c r="D1013" s="2" t="str">
        <x:v>Central Granger</x:v>
      </x:c>
      <x:c r="E1013" s="2" t="str">
        <x:v>Seasonal cleanup</x:v>
      </x:c>
      <x:c r="F1013" s="4" t="n">
        <x:v>302.46</x:v>
      </x:c>
      <x:c r="G1013" s="4" t="n">
        <x:v>91.2</x:v>
      </x:c>
      <x:c r="H1013" s="4" t="n">
        <x:v>7.77</x:v>
      </x:c>
      <x:c r="I1013" s="4" t="n">
        <x:v>8.9</x:v>
      </x:c>
      <x:c r="J1013" s="7" t="n">
        <x:v>3.8</x:v>
      </x:c>
      <x:c r="K1013" s="2" t="str">
        <x:v>Bank transfer</x:v>
      </x:c>
      <x:c r="L1013" s="5" t="n">
        <x:f>SUM(G1013:I1013)</x:f>
        <x:v>107.87</x:v>
      </x:c>
      <x:c r="M1013" s="5" t="n">
        <x:f>F1013-L1013</x:f>
        <x:v>194.58999999999997</x:v>
      </x:c>
      <x:c r="N1013" s="6" t="n">
        <x:f>IF(F1013=0,0,M1013/F1013)</x:f>
        <x:v>0.6433577993784302</x:v>
      </x:c>
    </x:row>
    <x:row r="1014" ht="24" customHeight="1">
      <x:c r="A1014" s="2" t="str">
        <x:v>MG-2025-1006</x:v>
      </x:c>
      <x:c r="B1014" s="3" t="n">
        <x:v>45964.5</x:v>
      </x:c>
      <x:c r="C1014" s="2" t="str">
        <x:v>Sample Customer 099</x:v>
      </x:c>
      <x:c r="D1014" s="2" t="str">
        <x:v>Mishawaka area</x:v>
      </x:c>
      <x:c r="E1014" s="2" t="str">
        <x:v>Seasonal cleanup</x:v>
      </x:c>
      <x:c r="F1014" s="4" t="n">
        <x:v>267.57</x:v>
      </x:c>
      <x:c r="G1014" s="4" t="n">
        <x:v>91.2</x:v>
      </x:c>
      <x:c r="H1014" s="4" t="n">
        <x:v>9</x:v>
      </x:c>
      <x:c r="I1014" s="4" t="n">
        <x:v>8.05</x:v>
      </x:c>
      <x:c r="J1014" s="7" t="n">
        <x:v>3.8</x:v>
      </x:c>
      <x:c r="K1014" s="2" t="str">
        <x:v>Bank transfer</x:v>
      </x:c>
      <x:c r="L1014" s="5" t="n">
        <x:f>SUM(G1014:I1014)</x:f>
        <x:v>108.25</x:v>
      </x:c>
      <x:c r="M1014" s="5" t="n">
        <x:f>F1014-L1014</x:f>
        <x:v>159.32</x:v>
      </x:c>
      <x:c r="N1014" s="6" t="n">
        <x:f>IF(F1014=0,0,M1014/F1014)</x:f>
        <x:v>0.5954329708113765</x:v>
      </x:c>
    </x:row>
    <x:row r="1015" ht="24" customHeight="1">
      <x:c r="A1015" s="2" t="str">
        <x:v>MG-2025-1030</x:v>
      </x:c>
      <x:c r="B1015" s="3" t="n">
        <x:v>45964.5</x:v>
      </x:c>
      <x:c r="C1015" s="2" t="str">
        <x:v>Sample Customer 114</x:v>
      </x:c>
      <x:c r="D1015" s="2" t="str">
        <x:v>Central Granger</x:v>
      </x:c>
      <x:c r="E1015" s="2" t="str">
        <x:v>Seasonal cleanup</x:v>
      </x:c>
      <x:c r="F1015" s="4" t="n">
        <x:v>258.55</x:v>
      </x:c>
      <x:c r="G1015" s="4" t="n">
        <x:v>88.8</x:v>
      </x:c>
      <x:c r="H1015" s="4" t="n">
        <x:v>5.19</x:v>
      </x:c>
      <x:c r="I1015" s="4" t="n">
        <x:v>8.48</x:v>
      </x:c>
      <x:c r="J1015" s="7" t="n">
        <x:v>3.7</x:v>
      </x:c>
      <x:c r="K1015" s="2" t="str">
        <x:v>Card</x:v>
      </x:c>
      <x:c r="L1015" s="5" t="n">
        <x:f>SUM(G1015:I1015)</x:f>
        <x:v>102.47</x:v>
      </x:c>
      <x:c r="M1015" s="5" t="n">
        <x:f>F1015-L1015</x:f>
        <x:v>156.08</x:v>
      </x:c>
      <x:c r="N1015" s="6" t="n">
        <x:f>IF(F1015=0,0,M1015/F1015)</x:f>
        <x:v>0.6036743376522916</x:v>
      </x:c>
    </x:row>
    <x:row r="1016" ht="24" customHeight="1">
      <x:c r="A1016" s="2" t="str">
        <x:v>MG-2025-1027</x:v>
      </x:c>
      <x:c r="B1016" s="3" t="n">
        <x:v>45965.5</x:v>
      </x:c>
      <x:c r="C1016" s="2" t="str">
        <x:v>Sample Customer 089</x:v>
      </x:c>
      <x:c r="D1016" s="2" t="str">
        <x:v>Central Granger</x:v>
      </x:c>
      <x:c r="E1016" s="2" t="str">
        <x:v>Landscape installation</x:v>
      </x:c>
      <x:c r="F1016" s="4" t="n">
        <x:v>1503.18</x:v>
      </x:c>
      <x:c r="G1016" s="4" t="n">
        <x:v>355.2</x:v>
      </x:c>
      <x:c r="H1016" s="4" t="n">
        <x:v>334.8</x:v>
      </x:c>
      <x:c r="I1016" s="4" t="n">
        <x:v>6.69</x:v>
      </x:c>
      <x:c r="J1016" s="7" t="n">
        <x:v>14.8</x:v>
      </x:c>
      <x:c r="K1016" s="2" t="str">
        <x:v>Check</x:v>
      </x:c>
      <x:c r="L1016" s="5" t="n">
        <x:f>SUM(G1016:I1016)</x:f>
        <x:v>696.69</x:v>
      </x:c>
      <x:c r="M1016" s="5" t="n">
        <x:f>F1016-L1016</x:f>
        <x:v>806.49</x:v>
      </x:c>
      <x:c r="N1016" s="6" t="n">
        <x:f>IF(F1016=0,0,M1016/F1016)</x:f>
        <x:v>0.5365225721470482</x:v>
      </x:c>
    </x:row>
    <x:row r="1017" ht="24" customHeight="1">
      <x:c r="A1017" s="2" t="str">
        <x:v>MG-2025-1057</x:v>
      </x:c>
      <x:c r="B1017" s="3" t="n">
        <x:v>45965.5</x:v>
      </x:c>
      <x:c r="C1017" s="2" t="str">
        <x:v>Sample Customer 106</x:v>
      </x:c>
      <x:c r="D1017" s="2" t="str">
        <x:v>South Granger</x:v>
      </x:c>
      <x:c r="E1017" s="2" t="str">
        <x:v>Seasonal cleanup</x:v>
      </x:c>
      <x:c r="F1017" s="4" t="n">
        <x:v>288.08</x:v>
      </x:c>
      <x:c r="G1017" s="4" t="n">
        <x:v>93.6</x:v>
      </x:c>
      <x:c r="H1017" s="4" t="n">
        <x:v>15.12</x:v>
      </x:c>
      <x:c r="I1017" s="4" t="n">
        <x:v>12.84</x:v>
      </x:c>
      <x:c r="J1017" s="7" t="n">
        <x:v>3.9</x:v>
      </x:c>
      <x:c r="K1017" s="2" t="str">
        <x:v>Bank transfer</x:v>
      </x:c>
      <x:c r="L1017" s="5" t="n">
        <x:f>SUM(G1017:I1017)</x:f>
        <x:v>121.56</x:v>
      </x:c>
      <x:c r="M1017" s="5" t="n">
        <x:f>F1017-L1017</x:f>
        <x:v>166.51999999999998</x:v>
      </x:c>
      <x:c r="N1017" s="6" t="n">
        <x:f>IF(F1017=0,0,M1017/F1017)</x:f>
        <x:v>0.5780338794779227</x:v>
      </x:c>
    </x:row>
    <x:row r="1018" ht="24" customHeight="1">
      <x:c r="A1018" s="2" t="str">
        <x:v>MG-2025-1040</x:v>
      </x:c>
      <x:c r="B1018" s="3" t="n">
        <x:v>45967.5</x:v>
      </x:c>
      <x:c r="C1018" s="2" t="str">
        <x:v>Sample Customer 041</x:v>
      </x:c>
      <x:c r="D1018" s="2" t="str">
        <x:v>South Granger</x:v>
      </x:c>
      <x:c r="E1018" s="2" t="str">
        <x:v>Seasonal cleanup</x:v>
      </x:c>
      <x:c r="F1018" s="4" t="n">
        <x:v>245.2</x:v>
      </x:c>
      <x:c r="G1018" s="4" t="n">
        <x:v>100.8</x:v>
      </x:c>
      <x:c r="H1018" s="4" t="n">
        <x:v>10.22</x:v>
      </x:c>
      <x:c r="I1018" s="4" t="n">
        <x:v>5.85</x:v>
      </x:c>
      <x:c r="J1018" s="7" t="n">
        <x:v>4.2</x:v>
      </x:c>
      <x:c r="K1018" s="2" t="str">
        <x:v>Bank transfer</x:v>
      </x:c>
      <x:c r="L1018" s="5" t="n">
        <x:f>SUM(G1018:I1018)</x:f>
        <x:v>116.86999999999999</x:v>
      </x:c>
      <x:c r="M1018" s="5" t="n">
        <x:f>F1018-L1018</x:f>
        <x:v>128.32999999999998</x:v>
      </x:c>
      <x:c r="N1018" s="6" t="n">
        <x:f>IF(F1018=0,0,M1018/F1018)</x:f>
        <x:v>0.52336867862969</x:v>
      </x:c>
    </x:row>
    <x:row r="1019" ht="24" customHeight="1">
      <x:c r="A1019" s="2" t="str">
        <x:v>MG-2025-1036</x:v>
      </x:c>
      <x:c r="B1019" s="3" t="n">
        <x:v>45968.5</x:v>
      </x:c>
      <x:c r="C1019" s="2" t="str">
        <x:v>Sample Customer 011</x:v>
      </x:c>
      <x:c r="D1019" s="2" t="str">
        <x:v>Central Granger</x:v>
      </x:c>
      <x:c r="E1019" s="2" t="str">
        <x:v>Landscape installation</x:v>
      </x:c>
      <x:c r="F1019" s="4" t="n">
        <x:v>1608.56</x:v>
      </x:c>
      <x:c r="G1019" s="4" t="n">
        <x:v>324</x:v>
      </x:c>
      <x:c r="H1019" s="4" t="n">
        <x:v>171.91</x:v>
      </x:c>
      <x:c r="I1019" s="4" t="n">
        <x:v>8.7</x:v>
      </x:c>
      <x:c r="J1019" s="7" t="n">
        <x:v>13.5</x:v>
      </x:c>
      <x:c r="K1019" s="2" t="str">
        <x:v>Bank transfer</x:v>
      </x:c>
      <x:c r="L1019" s="5" t="n">
        <x:f>SUM(G1019:I1019)</x:f>
        <x:v>504.60999999999996</x:v>
      </x:c>
      <x:c r="M1019" s="5" t="n">
        <x:f>F1019-L1019</x:f>
        <x:v>1103.95</x:v>
      </x:c>
      <x:c r="N1019" s="6" t="n">
        <x:f>IF(F1019=0,0,M1019/F1019)</x:f>
        <x:v>0.6862970607251206</x:v>
      </x:c>
    </x:row>
    <x:row r="1020" ht="24" customHeight="1">
      <x:c r="A1020" s="2" t="str">
        <x:v>MG-2025-1046</x:v>
      </x:c>
      <x:c r="B1020" s="3" t="n">
        <x:v>45968.5</x:v>
      </x:c>
      <x:c r="C1020" s="2" t="str">
        <x:v>Sample Customer 084</x:v>
      </x:c>
      <x:c r="D1020" s="2" t="str">
        <x:v>West Granger</x:v>
      </x:c>
      <x:c r="E1020" s="2" t="str">
        <x:v>Seasonal cleanup</x:v>
      </x:c>
      <x:c r="F1020" s="4" t="n">
        <x:v>276.17</x:v>
      </x:c>
      <x:c r="G1020" s="4" t="n">
        <x:v>72</x:v>
      </x:c>
      <x:c r="H1020" s="4" t="n">
        <x:v>6.45</x:v>
      </x:c>
      <x:c r="I1020" s="4" t="n">
        <x:v>9.36</x:v>
      </x:c>
      <x:c r="J1020" s="7" t="n">
        <x:v>3</x:v>
      </x:c>
      <x:c r="K1020" s="2" t="str">
        <x:v>Card</x:v>
      </x:c>
      <x:c r="L1020" s="5" t="n">
        <x:f>SUM(G1020:I1020)</x:f>
        <x:v>87.81</x:v>
      </x:c>
      <x:c r="M1020" s="5" t="n">
        <x:f>F1020-L1020</x:f>
        <x:v>188.36</x:v>
      </x:c>
      <x:c r="N1020" s="6" t="n">
        <x:f>IF(F1020=0,0,M1020/F1020)</x:f>
        <x:v>0.6820436687547525</x:v>
      </x:c>
    </x:row>
    <x:row r="1021" ht="24" customHeight="1">
      <x:c r="A1021" s="2" t="str">
        <x:v>MG-2025-1051</x:v>
      </x:c>
      <x:c r="B1021" s="3" t="n">
        <x:v>45968.5</x:v>
      </x:c>
      <x:c r="C1021" s="2" t="str">
        <x:v>Sample Customer 051</x:v>
      </x:c>
      <x:c r="D1021" s="2" t="str">
        <x:v>North Granger</x:v>
      </x:c>
      <x:c r="E1021" s="2" t="str">
        <x:v>Seasonal cleanup</x:v>
      </x:c>
      <x:c r="F1021" s="4" t="n">
        <x:v>352.42</x:v>
      </x:c>
      <x:c r="G1021" s="4" t="n">
        <x:v>88.8</x:v>
      </x:c>
      <x:c r="H1021" s="4" t="n">
        <x:v>21.13</x:v>
      </x:c>
      <x:c r="I1021" s="4" t="n">
        <x:v>11.78</x:v>
      </x:c>
      <x:c r="J1021" s="7" t="n">
        <x:v>3.7</x:v>
      </x:c>
      <x:c r="K1021" s="2" t="str">
        <x:v>Check</x:v>
      </x:c>
      <x:c r="L1021" s="5" t="n">
        <x:f>SUM(G1021:I1021)</x:f>
        <x:v>121.71</x:v>
      </x:c>
      <x:c r="M1021" s="5" t="n">
        <x:f>F1021-L1021</x:f>
        <x:v>230.71000000000004</x:v>
      </x:c>
      <x:c r="N1021" s="6" t="n">
        <x:f>IF(F1021=0,0,M1021/F1021)</x:f>
        <x:v>0.6546450258214631</x:v>
      </x:c>
    </x:row>
    <x:row r="1022" ht="24" customHeight="1">
      <x:c r="A1022" s="2" t="str">
        <x:v>MG-2025-1045</x:v>
      </x:c>
      <x:c r="B1022" s="3" t="n">
        <x:v>45969.5</x:v>
      </x:c>
      <x:c r="C1022" s="2" t="str">
        <x:v>Sample Customer 082</x:v>
      </x:c>
      <x:c r="D1022" s="2" t="str">
        <x:v>Central Granger</x:v>
      </x:c>
      <x:c r="E1022" s="2" t="str">
        <x:v>Landscape installation</x:v>
      </x:c>
      <x:c r="F1022" s="4" t="n">
        <x:v>1802.46</x:v>
      </x:c>
      <x:c r="G1022" s="4" t="n">
        <x:v>266.4</x:v>
      </x:c>
      <x:c r="H1022" s="4" t="n">
        <x:v>406.01</x:v>
      </x:c>
      <x:c r="I1022" s="4" t="n">
        <x:v>9.75</x:v>
      </x:c>
      <x:c r="J1022" s="7" t="n">
        <x:v>11.1</x:v>
      </x:c>
      <x:c r="K1022" s="2" t="str">
        <x:v>Check</x:v>
      </x:c>
      <x:c r="L1022" s="5" t="n">
        <x:f>SUM(G1022:I1022)</x:f>
        <x:v>682.16</x:v>
      </x:c>
      <x:c r="M1022" s="5" t="n">
        <x:f>F1022-L1022</x:f>
        <x:v>1120.3000000000002</x:v>
      </x:c>
      <x:c r="N1022" s="6" t="n">
        <x:f>IF(F1022=0,0,M1022/F1022)</x:f>
        <x:v>0.6215394516383166</x:v>
      </x:c>
    </x:row>
    <x:row r="1023" ht="24" customHeight="1">
      <x:c r="A1023" s="2" t="str">
        <x:v>MG-2025-1042</x:v>
      </x:c>
      <x:c r="B1023" s="3" t="n">
        <x:v>45970.5</x:v>
      </x:c>
      <x:c r="C1023" s="2" t="str">
        <x:v>Sample Customer 004</x:v>
      </x:c>
      <x:c r="D1023" s="2" t="str">
        <x:v>Central Granger</x:v>
      </x:c>
      <x:c r="E1023" s="2" t="str">
        <x:v>Seasonal cleanup</x:v>
      </x:c>
      <x:c r="F1023" s="4" t="n">
        <x:v>275.21</x:v>
      </x:c>
      <x:c r="G1023" s="4" t="n">
        <x:v>57.6</x:v>
      </x:c>
      <x:c r="H1023" s="4" t="n">
        <x:v>7.07</x:v>
      </x:c>
      <x:c r="I1023" s="4" t="n">
        <x:v>11.93</x:v>
      </x:c>
      <x:c r="J1023" s="7" t="n">
        <x:v>2.4</x:v>
      </x:c>
      <x:c r="K1023" s="2" t="str">
        <x:v>Bank transfer</x:v>
      </x:c>
      <x:c r="L1023" s="5" t="n">
        <x:f>SUM(G1023:I1023)</x:f>
        <x:v>76.6</x:v>
      </x:c>
      <x:c r="M1023" s="5" t="n">
        <x:f>F1023-L1023</x:f>
        <x:v>198.60999999999999</x:v>
      </x:c>
      <x:c r="N1023" s="6" t="n">
        <x:f>IF(F1023=0,0,M1023/F1023)</x:f>
        <x:v>0.7216670905853712</x:v>
      </x:c>
    </x:row>
    <x:row r="1024" ht="24" customHeight="1">
      <x:c r="A1024" s="2" t="str">
        <x:v>MG-2025-1062</x:v>
      </x:c>
      <x:c r="B1024" s="3" t="n">
        <x:v>45970.5</x:v>
      </x:c>
      <x:c r="C1024" s="2" t="str">
        <x:v>Sample Customer 087</x:v>
      </x:c>
      <x:c r="D1024" s="2" t="str">
        <x:v>Mishawaka area</x:v>
      </x:c>
      <x:c r="E1024" s="2" t="str">
        <x:v>Seasonal cleanup</x:v>
      </x:c>
      <x:c r="F1024" s="4" t="n">
        <x:v>313.95</x:v>
      </x:c>
      <x:c r="G1024" s="4" t="n">
        <x:v>57.6</x:v>
      </x:c>
      <x:c r="H1024" s="4" t="n">
        <x:v>7.89</x:v>
      </x:c>
      <x:c r="I1024" s="4" t="n">
        <x:v>3.65</x:v>
      </x:c>
      <x:c r="J1024" s="7" t="n">
        <x:v>2.4</x:v>
      </x:c>
      <x:c r="K1024" s="2" t="str">
        <x:v>Check</x:v>
      </x:c>
      <x:c r="L1024" s="5" t="n">
        <x:f>SUM(G1024:I1024)</x:f>
        <x:v>69.14</x:v>
      </x:c>
      <x:c r="M1024" s="5" t="n">
        <x:f>F1024-L1024</x:f>
        <x:v>244.81</x:v>
      </x:c>
      <x:c r="N1024" s="6" t="n">
        <x:f>IF(F1024=0,0,M1024/F1024)</x:f>
        <x:v>0.7797738493390668</x:v>
      </x:c>
    </x:row>
    <x:row r="1025" ht="24" customHeight="1">
      <x:c r="A1025" s="2" t="str">
        <x:v>MG-2025-1050</x:v>
      </x:c>
      <x:c r="B1025" s="3" t="n">
        <x:v>45971.5</x:v>
      </x:c>
      <x:c r="C1025" s="2" t="str">
        <x:v>Sample Customer 028</x:v>
      </x:c>
      <x:c r="D1025" s="2" t="str">
        <x:v>Central Granger</x:v>
      </x:c>
      <x:c r="E1025" s="2" t="str">
        <x:v>Seasonal cleanup</x:v>
      </x:c>
      <x:c r="F1025" s="4" t="n">
        <x:v>306</x:v>
      </x:c>
      <x:c r="G1025" s="4" t="n">
        <x:v>55.2</x:v>
      </x:c>
      <x:c r="H1025" s="4" t="n">
        <x:v>15.17</x:v>
      </x:c>
      <x:c r="I1025" s="4" t="n">
        <x:v>8.63</x:v>
      </x:c>
      <x:c r="J1025" s="7" t="n">
        <x:v>2.3</x:v>
      </x:c>
      <x:c r="K1025" s="2" t="str">
        <x:v>Card</x:v>
      </x:c>
      <x:c r="L1025" s="5" t="n">
        <x:f>SUM(G1025:I1025)</x:f>
        <x:v>79</x:v>
      </x:c>
      <x:c r="M1025" s="5" t="n">
        <x:f>F1025-L1025</x:f>
        <x:v>227</x:v>
      </x:c>
      <x:c r="N1025" s="6" t="n">
        <x:f>IF(F1025=0,0,M1025/F1025)</x:f>
        <x:v>0.7418300653594772</x:v>
      </x:c>
    </x:row>
    <x:row r="1026" ht="24" customHeight="1">
      <x:c r="A1026" s="2" t="str">
        <x:v>MG-2025-1012</x:v>
      </x:c>
      <x:c r="B1026" s="3" t="n">
        <x:v>45972.5</x:v>
      </x:c>
      <x:c r="C1026" s="2" t="str">
        <x:v>Sample Customer 038</x:v>
      </x:c>
      <x:c r="D1026" s="2" t="str">
        <x:v>East Granger</x:v>
      </x:c>
      <x:c r="E1026" s="2" t="str">
        <x:v>Seasonal cleanup</x:v>
      </x:c>
      <x:c r="F1026" s="4" t="n">
        <x:v>360.44</x:v>
      </x:c>
      <x:c r="G1026" s="4" t="n">
        <x:v>86.4</x:v>
      </x:c>
      <x:c r="H1026" s="4" t="n">
        <x:v>19.8</x:v>
      </x:c>
      <x:c r="I1026" s="4" t="n">
        <x:v>10.22</x:v>
      </x:c>
      <x:c r="J1026" s="7" t="n">
        <x:v>3.6</x:v>
      </x:c>
      <x:c r="K1026" s="2" t="str">
        <x:v>Bank transfer</x:v>
      </x:c>
      <x:c r="L1026" s="5" t="n">
        <x:f>SUM(G1026:I1026)</x:f>
        <x:v>116.42</x:v>
      </x:c>
      <x:c r="M1026" s="5" t="n">
        <x:f>F1026-L1026</x:f>
        <x:v>244.01999999999998</x:v>
      </x:c>
      <x:c r="N1026" s="6" t="n">
        <x:f>IF(F1026=0,0,M1026/F1026)</x:f>
        <x:v>0.6770058817001442</x:v>
      </x:c>
    </x:row>
    <x:row r="1027" ht="24" customHeight="1">
      <x:c r="A1027" s="2" t="str">
        <x:v>MG-2025-1038</x:v>
      </x:c>
      <x:c r="B1027" s="3" t="n">
        <x:v>45972.5</x:v>
      </x:c>
      <x:c r="C1027" s="2" t="str">
        <x:v>Sample Customer 032</x:v>
      </x:c>
      <x:c r="D1027" s="2" t="str">
        <x:v>South Granger</x:v>
      </x:c>
      <x:c r="E1027" s="2" t="str">
        <x:v>Seasonal cleanup</x:v>
      </x:c>
      <x:c r="F1027" s="4" t="n">
        <x:v>353.64</x:v>
      </x:c>
      <x:c r="G1027" s="4" t="n">
        <x:v>81.6</x:v>
      </x:c>
      <x:c r="H1027" s="4" t="n">
        <x:v>8.27</x:v>
      </x:c>
      <x:c r="I1027" s="4" t="n">
        <x:v>8.34</x:v>
      </x:c>
      <x:c r="J1027" s="7" t="n">
        <x:v>3.4</x:v>
      </x:c>
      <x:c r="K1027" s="2" t="str">
        <x:v>Bank transfer</x:v>
      </x:c>
      <x:c r="L1027" s="5" t="n">
        <x:f>SUM(G1027:I1027)</x:f>
        <x:v>98.21</x:v>
      </x:c>
      <x:c r="M1027" s="5" t="n">
        <x:f>F1027-L1027</x:f>
        <x:v>255.43</x:v>
      </x:c>
      <x:c r="N1027" s="6" t="n">
        <x:f>IF(F1027=0,0,M1027/F1027)</x:f>
        <x:v>0.7222882026920032</x:v>
      </x:c>
    </x:row>
    <x:row r="1028" ht="24" customHeight="1">
      <x:c r="A1028" s="2" t="str">
        <x:v>MG-2025-1041</x:v>
      </x:c>
      <x:c r="B1028" s="3" t="n">
        <x:v>45972.5</x:v>
      </x:c>
      <x:c r="C1028" s="2" t="str">
        <x:v>Sample Customer 099</x:v>
      </x:c>
      <x:c r="D1028" s="2" t="str">
        <x:v>Mishawaka area</x:v>
      </x:c>
      <x:c r="E1028" s="2" t="str">
        <x:v>Lawn care</x:v>
      </x:c>
      <x:c r="F1028" s="4" t="n">
        <x:v>61.97</x:v>
      </x:c>
      <x:c r="G1028" s="4" t="n">
        <x:v>26.4</x:v>
      </x:c>
      <x:c r="H1028" s="4" t="n">
        <x:v>1.66</x:v>
      </x:c>
      <x:c r="I1028" s="4" t="n">
        <x:v>9.14</x:v>
      </x:c>
      <x:c r="J1028" s="7" t="n">
        <x:v>1.1</x:v>
      </x:c>
      <x:c r="K1028" s="2" t="str">
        <x:v>Card</x:v>
      </x:c>
      <x:c r="L1028" s="5" t="n">
        <x:f>SUM(G1028:I1028)</x:f>
        <x:v>37.2</x:v>
      </x:c>
      <x:c r="M1028" s="5" t="n">
        <x:f>F1028-L1028</x:f>
        <x:v>24.769999999999996</x:v>
      </x:c>
      <x:c r="N1028" s="6" t="n">
        <x:f>IF(F1028=0,0,M1028/F1028)</x:f>
        <x:v>0.3997095368726803</x:v>
      </x:c>
    </x:row>
    <x:row r="1029" ht="24" customHeight="1">
      <x:c r="A1029" s="2" t="str">
        <x:v>MG-2025-1053</x:v>
      </x:c>
      <x:c r="B1029" s="3" t="n">
        <x:v>45972.5</x:v>
      </x:c>
      <x:c r="C1029" s="2" t="str">
        <x:v>Sample Customer 058</x:v>
      </x:c>
      <x:c r="D1029" s="2" t="str">
        <x:v>South Granger</x:v>
      </x:c>
      <x:c r="E1029" s="2" t="str">
        <x:v>Seasonal cleanup</x:v>
      </x:c>
      <x:c r="F1029" s="4" t="n">
        <x:v>328.03</x:v>
      </x:c>
      <x:c r="G1029" s="4" t="n">
        <x:v>69.6</x:v>
      </x:c>
      <x:c r="H1029" s="4" t="n">
        <x:v>9.32</x:v>
      </x:c>
      <x:c r="I1029" s="4" t="n">
        <x:v>12.59</x:v>
      </x:c>
      <x:c r="J1029" s="7" t="n">
        <x:v>2.9</x:v>
      </x:c>
      <x:c r="K1029" s="2" t="str">
        <x:v>Card</x:v>
      </x:c>
      <x:c r="L1029" s="5" t="n">
        <x:f>SUM(G1029:I1029)</x:f>
        <x:v>91.50999999999999</x:v>
      </x:c>
      <x:c r="M1029" s="5" t="n">
        <x:f>F1029-L1029</x:f>
        <x:v>236.51999999999998</x:v>
      </x:c>
      <x:c r="N1029" s="6" t="n">
        <x:f>IF(F1029=0,0,M1029/F1029)</x:f>
        <x:v>0.7210316129622291</x:v>
      </x:c>
    </x:row>
    <x:row r="1030" ht="24" customHeight="1">
      <x:c r="A1030" s="2" t="str">
        <x:v>MG-2025-1028</x:v>
      </x:c>
      <x:c r="B1030" s="3" t="n">
        <x:v>45973.5</x:v>
      </x:c>
      <x:c r="C1030" s="2" t="str">
        <x:v>Sample Customer 110</x:v>
      </x:c>
      <x:c r="D1030" s="2" t="str">
        <x:v>Mishawaka area</x:v>
      </x:c>
      <x:c r="E1030" s="2" t="str">
        <x:v>Seasonal cleanup</x:v>
      </x:c>
      <x:c r="F1030" s="4" t="n">
        <x:v>249.53</x:v>
      </x:c>
      <x:c r="G1030" s="4" t="n">
        <x:v>81.6</x:v>
      </x:c>
      <x:c r="H1030" s="4" t="n">
        <x:v>5.39</x:v>
      </x:c>
      <x:c r="I1030" s="4" t="n">
        <x:v>4.53</x:v>
      </x:c>
      <x:c r="J1030" s="7" t="n">
        <x:v>3.4</x:v>
      </x:c>
      <x:c r="K1030" s="2" t="str">
        <x:v>Bank transfer</x:v>
      </x:c>
      <x:c r="L1030" s="5" t="n">
        <x:f>SUM(G1030:I1030)</x:f>
        <x:v>91.52</x:v>
      </x:c>
      <x:c r="M1030" s="5" t="n">
        <x:f>F1030-L1030</x:f>
        <x:v>158.01</x:v>
      </x:c>
      <x:c r="N1030" s="6" t="n">
        <x:f>IF(F1030=0,0,M1030/F1030)</x:f>
        <x:v>0.6332304732897848</x:v>
      </x:c>
    </x:row>
    <x:row r="1031" ht="24" customHeight="1">
      <x:c r="A1031" s="2" t="str">
        <x:v>MG-2025-1056</x:v>
      </x:c>
      <x:c r="B1031" s="3" t="n">
        <x:v>45973.5</x:v>
      </x:c>
      <x:c r="C1031" s="2" t="str">
        <x:v>Sample Customer 084</x:v>
      </x:c>
      <x:c r="D1031" s="2" t="str">
        <x:v>West Granger</x:v>
      </x:c>
      <x:c r="E1031" s="2" t="str">
        <x:v>Lawn care</x:v>
      </x:c>
      <x:c r="F1031" s="4" t="n">
        <x:v>53.01</x:v>
      </x:c>
      <x:c r="G1031" s="4" t="n">
        <x:v>33.6</x:v>
      </x:c>
      <x:c r="H1031" s="4" t="n">
        <x:v>2.48</x:v>
      </x:c>
      <x:c r="I1031" s="4" t="n">
        <x:v>9.72</x:v>
      </x:c>
      <x:c r="J1031" s="7" t="n">
        <x:v>1.4</x:v>
      </x:c>
      <x:c r="K1031" s="2" t="str">
        <x:v>Bank transfer</x:v>
      </x:c>
      <x:c r="L1031" s="5" t="n">
        <x:f>SUM(G1031:I1031)</x:f>
        <x:v>45.8</x:v>
      </x:c>
      <x:c r="M1031" s="5" t="n">
        <x:f>F1031-L1031</x:f>
        <x:v>7.210000000000001</x:v>
      </x:c>
      <x:c r="N1031" s="6" t="n">
        <x:f>IF(F1031=0,0,M1031/F1031)</x:f>
        <x:v>0.13601207319373707</x:v>
      </x:c>
    </x:row>
    <x:row r="1032" ht="24" customHeight="1">
      <x:c r="A1032" s="2" t="str">
        <x:v>MG-2025-1025</x:v>
      </x:c>
      <x:c r="B1032" s="3" t="n">
        <x:v>45975.5</x:v>
      </x:c>
      <x:c r="C1032" s="2" t="str">
        <x:v>Sample Customer 075</x:v>
      </x:c>
      <x:c r="D1032" s="2" t="str">
        <x:v>South Granger</x:v>
      </x:c>
      <x:c r="E1032" s="2" t="str">
        <x:v>Seasonal cleanup</x:v>
      </x:c>
      <x:c r="F1032" s="4" t="n">
        <x:v>293.4</x:v>
      </x:c>
      <x:c r="G1032" s="4" t="n">
        <x:v>74.4</x:v>
      </x:c>
      <x:c r="H1032" s="4" t="n">
        <x:v>16.79</x:v>
      </x:c>
      <x:c r="I1032" s="4" t="n">
        <x:v>7.9</x:v>
      </x:c>
      <x:c r="J1032" s="7" t="n">
        <x:v>3.1</x:v>
      </x:c>
      <x:c r="K1032" s="2" t="str">
        <x:v>Card</x:v>
      </x:c>
      <x:c r="L1032" s="5" t="n">
        <x:f>SUM(G1032:I1032)</x:f>
        <x:v>99.09</x:v>
      </x:c>
      <x:c r="M1032" s="5" t="n">
        <x:f>F1032-L1032</x:f>
        <x:v>194.30999999999997</x:v>
      </x:c>
      <x:c r="N1032" s="6" t="n">
        <x:f>IF(F1032=0,0,M1032/F1032)</x:f>
        <x:v>0.6622699386503067</x:v>
      </x:c>
    </x:row>
    <x:row r="1033" ht="24" customHeight="1">
      <x:c r="A1033" s="2" t="str">
        <x:v>MG-2025-1066</x:v>
      </x:c>
      <x:c r="B1033" s="3" t="n">
        <x:v>45975.5</x:v>
      </x:c>
      <x:c r="C1033" s="2" t="str">
        <x:v>Sample Customer 064</x:v>
      </x:c>
      <x:c r="D1033" s="2" t="str">
        <x:v>South Granger</x:v>
      </x:c>
      <x:c r="E1033" s="2" t="str">
        <x:v>Seasonal cleanup</x:v>
      </x:c>
      <x:c r="F1033" s="4" t="n">
        <x:v>342.06</x:v>
      </x:c>
      <x:c r="G1033" s="4" t="n">
        <x:v>96</x:v>
      </x:c>
      <x:c r="H1033" s="4" t="n">
        <x:v>9.91</x:v>
      </x:c>
      <x:c r="I1033" s="4" t="n">
        <x:v>5.78</x:v>
      </x:c>
      <x:c r="J1033" s="7" t="n">
        <x:v>4</x:v>
      </x:c>
      <x:c r="K1033" s="2" t="str">
        <x:v>Check</x:v>
      </x:c>
      <x:c r="L1033" s="5" t="n">
        <x:f>SUM(G1033:I1033)</x:f>
        <x:v>111.69</x:v>
      </x:c>
      <x:c r="M1033" s="5" t="n">
        <x:f>F1033-L1033</x:f>
        <x:v>230.37</x:v>
      </x:c>
      <x:c r="N1033" s="6" t="n">
        <x:f>IF(F1033=0,0,M1033/F1033)</x:f>
        <x:v>0.6734783371338362</x:v>
      </x:c>
    </x:row>
    <x:row r="1034" ht="24" customHeight="1">
      <x:c r="A1034" s="2" t="str">
        <x:v>MG-2025-1019</x:v>
      </x:c>
      <x:c r="B1034" s="3" t="n">
        <x:v>45976.5</x:v>
      </x:c>
      <x:c r="C1034" s="2" t="str">
        <x:v>Sample Customer 016</x:v>
      </x:c>
      <x:c r="D1034" s="2" t="str">
        <x:v>East Granger</x:v>
      </x:c>
      <x:c r="E1034" s="2" t="str">
        <x:v>Lawn care</x:v>
      </x:c>
      <x:c r="F1034" s="4" t="n">
        <x:v>73.16</x:v>
      </x:c>
      <x:c r="G1034" s="4" t="n">
        <x:v>21.6</x:v>
      </x:c>
      <x:c r="H1034" s="4" t="n">
        <x:v>2.34</x:v>
      </x:c>
      <x:c r="I1034" s="4" t="n">
        <x:v>10.37</x:v>
      </x:c>
      <x:c r="J1034" s="7" t="n">
        <x:v>0.9</x:v>
      </x:c>
      <x:c r="K1034" s="2" t="str">
        <x:v>Bank transfer</x:v>
      </x:c>
      <x:c r="L1034" s="5" t="n">
        <x:f>SUM(G1034:I1034)</x:f>
        <x:v>34.31</x:v>
      </x:c>
      <x:c r="M1034" s="5" t="n">
        <x:f>F1034-L1034</x:f>
        <x:v>38.849999999999994</x:v>
      </x:c>
      <x:c r="N1034" s="6" t="n">
        <x:f>IF(F1034=0,0,M1034/F1034)</x:f>
        <x:v>0.5310278840896664</x:v>
      </x:c>
    </x:row>
    <x:row r="1035" ht="24" customHeight="1">
      <x:c r="A1035" s="2" t="str">
        <x:v>MG-2025-1022</x:v>
      </x:c>
      <x:c r="B1035" s="3" t="n">
        <x:v>45976.5</x:v>
      </x:c>
      <x:c r="C1035" s="2" t="str">
        <x:v>Sample Customer 067</x:v>
      </x:c>
      <x:c r="D1035" s="2" t="str">
        <x:v>Central Granger</x:v>
      </x:c>
      <x:c r="E1035" s="2" t="str">
        <x:v>Seasonal cleanup</x:v>
      </x:c>
      <x:c r="F1035" s="4" t="n">
        <x:v>247.26</x:v>
      </x:c>
      <x:c r="G1035" s="4" t="n">
        <x:v>79.2</x:v>
      </x:c>
      <x:c r="H1035" s="4" t="n">
        <x:v>6.85</x:v>
      </x:c>
      <x:c r="I1035" s="4" t="n">
        <x:v>10.79</x:v>
      </x:c>
      <x:c r="J1035" s="7" t="n">
        <x:v>3.3</x:v>
      </x:c>
      <x:c r="K1035" s="2" t="str">
        <x:v>Card</x:v>
      </x:c>
      <x:c r="L1035" s="5" t="n">
        <x:f>SUM(G1035:I1035)</x:f>
        <x:v>96.84</x:v>
      </x:c>
      <x:c r="M1035" s="5" t="n">
        <x:f>F1035-L1035</x:f>
        <x:v>150.42</x:v>
      </x:c>
      <x:c r="N1035" s="6" t="n">
        <x:f>IF(F1035=0,0,M1035/F1035)</x:f>
        <x:v>0.6083474884736714</x:v>
      </x:c>
    </x:row>
    <x:row r="1036" ht="24" customHeight="1">
      <x:c r="A1036" s="2" t="str">
        <x:v>MG-2025-1032</x:v>
      </x:c>
      <x:c r="B1036" s="3" t="n">
        <x:v>45976.5</x:v>
      </x:c>
      <x:c r="C1036" s="2" t="str">
        <x:v>Sample Customer 107</x:v>
      </x:c>
      <x:c r="D1036" s="2" t="str">
        <x:v>Central Granger</x:v>
      </x:c>
      <x:c r="E1036" s="2" t="str">
        <x:v>Seasonal cleanup</x:v>
      </x:c>
      <x:c r="F1036" s="4" t="n">
        <x:v>342.48</x:v>
      </x:c>
      <x:c r="G1036" s="4" t="n">
        <x:v>76.8</x:v>
      </x:c>
      <x:c r="H1036" s="4" t="n">
        <x:v>13.16</x:v>
      </x:c>
      <x:c r="I1036" s="4" t="n">
        <x:v>7.5</x:v>
      </x:c>
      <x:c r="J1036" s="7" t="n">
        <x:v>3.2</x:v>
      </x:c>
      <x:c r="K1036" s="2" t="str">
        <x:v>Card</x:v>
      </x:c>
      <x:c r="L1036" s="5" t="n">
        <x:f>SUM(G1036:I1036)</x:f>
        <x:v>97.46</x:v>
      </x:c>
      <x:c r="M1036" s="5" t="n">
        <x:f>F1036-L1036</x:f>
        <x:v>245.02000000000004</x:v>
      </x:c>
      <x:c r="N1036" s="6" t="n">
        <x:f>IF(F1036=0,0,M1036/F1036)</x:f>
        <x:v>0.7154286381686522</x:v>
      </x:c>
    </x:row>
    <x:row r="1037" ht="24" customHeight="1">
      <x:c r="A1037" s="2" t="str">
        <x:v>MG-2025-1023</x:v>
      </x:c>
      <x:c r="B1037" s="3" t="n">
        <x:v>45977.5</x:v>
      </x:c>
      <x:c r="C1037" s="2" t="str">
        <x:v>Sample Customer 019</x:v>
      </x:c>
      <x:c r="D1037" s="2" t="str">
        <x:v>West Granger</x:v>
      </x:c>
      <x:c r="E1037" s="2" t="str">
        <x:v>Seasonal cleanup</x:v>
      </x:c>
      <x:c r="F1037" s="4" t="n">
        <x:v>352.12</x:v>
      </x:c>
      <x:c r="G1037" s="4" t="n">
        <x:v>57.6</x:v>
      </x:c>
      <x:c r="H1037" s="4" t="n">
        <x:v>7.92</x:v>
      </x:c>
      <x:c r="I1037" s="4" t="n">
        <x:v>11.89</x:v>
      </x:c>
      <x:c r="J1037" s="7" t="n">
        <x:v>2.4</x:v>
      </x:c>
      <x:c r="K1037" s="2" t="str">
        <x:v>Card</x:v>
      </x:c>
      <x:c r="L1037" s="5" t="n">
        <x:f>SUM(G1037:I1037)</x:f>
        <x:v>77.41</x:v>
      </x:c>
      <x:c r="M1037" s="5" t="n">
        <x:f>F1037-L1037</x:f>
        <x:v>274.71000000000004</x:v>
      </x:c>
      <x:c r="N1037" s="6" t="n">
        <x:f>IF(F1037=0,0,M1037/F1037)</x:f>
        <x:v>0.7801601726684085</x:v>
      </x:c>
    </x:row>
    <x:row r="1038" ht="24" customHeight="1">
      <x:c r="A1038" s="2" t="str">
        <x:v>MG-2025-1059</x:v>
      </x:c>
      <x:c r="B1038" s="3" t="n">
        <x:v>45977.5</x:v>
      </x:c>
      <x:c r="C1038" s="2" t="str">
        <x:v>Sample Customer 046</x:v>
      </x:c>
      <x:c r="D1038" s="2" t="str">
        <x:v>Central Granger</x:v>
      </x:c>
      <x:c r="E1038" s="2" t="str">
        <x:v>Landscape installation</x:v>
      </x:c>
      <x:c r="F1038" s="4" t="n">
        <x:v>1751.8</x:v>
      </x:c>
      <x:c r="G1038" s="4" t="n">
        <x:v>333.6</x:v>
      </x:c>
      <x:c r="H1038" s="4" t="n">
        <x:v>359.28</x:v>
      </x:c>
      <x:c r="I1038" s="4" t="n">
        <x:v>5.21</x:v>
      </x:c>
      <x:c r="J1038" s="7" t="n">
        <x:v>13.9</x:v>
      </x:c>
      <x:c r="K1038" s="2" t="str">
        <x:v>Bank transfer</x:v>
      </x:c>
      <x:c r="L1038" s="5" t="n">
        <x:f>SUM(G1038:I1038)</x:f>
        <x:v>698.09</x:v>
      </x:c>
      <x:c r="M1038" s="5" t="n">
        <x:f>F1038-L1038</x:f>
        <x:v>1053.71</x:v>
      </x:c>
      <x:c r="N1038" s="6" t="n">
        <x:f>IF(F1038=0,0,M1038/F1038)</x:f>
        <x:v>0.6015013129352667</x:v>
      </x:c>
    </x:row>
    <x:row r="1039" ht="24" customHeight="1">
      <x:c r="A1039" s="2" t="str">
        <x:v>MG-2025-1007</x:v>
      </x:c>
      <x:c r="B1039" s="3" t="n">
        <x:v>45978.5</x:v>
      </x:c>
      <x:c r="C1039" s="2" t="str">
        <x:v>Sample Customer 048</x:v>
      </x:c>
      <x:c r="D1039" s="2" t="str">
        <x:v>Central Granger</x:v>
      </x:c>
      <x:c r="E1039" s="2" t="str">
        <x:v>Seasonal cleanup</x:v>
      </x:c>
      <x:c r="F1039" s="4" t="n">
        <x:v>292.18</x:v>
      </x:c>
      <x:c r="G1039" s="4" t="n">
        <x:v>84</x:v>
      </x:c>
      <x:c r="H1039" s="4" t="n">
        <x:v>8.71</x:v>
      </x:c>
      <x:c r="I1039" s="4" t="n">
        <x:v>10.53</x:v>
      </x:c>
      <x:c r="J1039" s="7" t="n">
        <x:v>3.5</x:v>
      </x:c>
      <x:c r="K1039" s="2" t="str">
        <x:v>Bank transfer</x:v>
      </x:c>
      <x:c r="L1039" s="5" t="n">
        <x:f>SUM(G1039:I1039)</x:f>
        <x:v>103.24000000000001</x:v>
      </x:c>
      <x:c r="M1039" s="5" t="n">
        <x:f>F1039-L1039</x:f>
        <x:v>188.94</x:v>
      </x:c>
      <x:c r="N1039" s="6" t="n">
        <x:f>IF(F1039=0,0,M1039/F1039)</x:f>
        <x:v>0.6466561708535834</x:v>
      </x:c>
    </x:row>
    <x:row r="1040" ht="24" customHeight="1">
      <x:c r="A1040" s="2" t="str">
        <x:v>MG-2025-1009</x:v>
      </x:c>
      <x:c r="B1040" s="3" t="n">
        <x:v>45978.5</x:v>
      </x:c>
      <x:c r="C1040" s="2" t="str">
        <x:v>Sample Customer 102</x:v>
      </x:c>
      <x:c r="D1040" s="2" t="str">
        <x:v>South Granger</x:v>
      </x:c>
      <x:c r="E1040" s="2" t="str">
        <x:v>Seasonal cleanup</x:v>
      </x:c>
      <x:c r="F1040" s="4" t="n">
        <x:v>368.84</x:v>
      </x:c>
      <x:c r="G1040" s="4" t="n">
        <x:v>74.4</x:v>
      </x:c>
      <x:c r="H1040" s="4" t="n">
        <x:v>18.74</x:v>
      </x:c>
      <x:c r="I1040" s="4" t="n">
        <x:v>10.18</x:v>
      </x:c>
      <x:c r="J1040" s="7" t="n">
        <x:v>3.1</x:v>
      </x:c>
      <x:c r="K1040" s="2" t="str">
        <x:v>Card</x:v>
      </x:c>
      <x:c r="L1040" s="5" t="n">
        <x:f>SUM(G1040:I1040)</x:f>
        <x:v>103.32</x:v>
      </x:c>
      <x:c r="M1040" s="5" t="n">
        <x:f>F1040-L1040</x:f>
        <x:v>265.52</x:v>
      </x:c>
      <x:c r="N1040" s="6" t="n">
        <x:f>IF(F1040=0,0,M1040/F1040)</x:f>
        <x:v>0.7198785381195099</x:v>
      </x:c>
    </x:row>
    <x:row r="1041" ht="24" customHeight="1">
      <x:c r="A1041" s="2" t="str">
        <x:v>MG-2025-1016</x:v>
      </x:c>
      <x:c r="B1041" s="3" t="n">
        <x:v>45978.5</x:v>
      </x:c>
      <x:c r="C1041" s="2" t="str">
        <x:v>Sample Customer 113</x:v>
      </x:c>
      <x:c r="D1041" s="2" t="str">
        <x:v>East Granger</x:v>
      </x:c>
      <x:c r="E1041" s="2" t="str">
        <x:v>Lawn care</x:v>
      </x:c>
      <x:c r="F1041" s="4" t="n">
        <x:v>84.24</x:v>
      </x:c>
      <x:c r="G1041" s="4" t="n">
        <x:v>24</x:v>
      </x:c>
      <x:c r="H1041" s="4" t="n">
        <x:v>2</x:v>
      </x:c>
      <x:c r="I1041" s="4" t="n">
        <x:v>8.52</x:v>
      </x:c>
      <x:c r="J1041" s="7" t="n">
        <x:v>1</x:v>
      </x:c>
      <x:c r="K1041" s="2" t="str">
        <x:v>Bank transfer</x:v>
      </x:c>
      <x:c r="L1041" s="5" t="n">
        <x:f>SUM(G1041:I1041)</x:f>
        <x:v>34.519999999999996</x:v>
      </x:c>
      <x:c r="M1041" s="5" t="n">
        <x:f>F1041-L1041</x:f>
        <x:v>49.72</x:v>
      </x:c>
      <x:c r="N1041" s="6" t="n">
        <x:f>IF(F1041=0,0,M1041/F1041)</x:f>
        <x:v>0.5902184235517569</x:v>
      </x:c>
    </x:row>
    <x:row r="1042" ht="24" customHeight="1">
      <x:c r="A1042" s="2" t="str">
        <x:v>MG-2025-1018</x:v>
      </x:c>
      <x:c r="B1042" s="3" t="n">
        <x:v>45978.5</x:v>
      </x:c>
      <x:c r="C1042" s="2" t="str">
        <x:v>Sample Customer 093</x:v>
      </x:c>
      <x:c r="D1042" s="2" t="str">
        <x:v>West Granger</x:v>
      </x:c>
      <x:c r="E1042" s="2" t="str">
        <x:v>Seasonal cleanup</x:v>
      </x:c>
      <x:c r="F1042" s="4" t="n">
        <x:v>305.26</x:v>
      </x:c>
      <x:c r="G1042" s="4" t="n">
        <x:v>88.8</x:v>
      </x:c>
      <x:c r="H1042" s="4" t="n">
        <x:v>16.38</x:v>
      </x:c>
      <x:c r="I1042" s="4" t="n">
        <x:v>5.6</x:v>
      </x:c>
      <x:c r="J1042" s="7" t="n">
        <x:v>3.7</x:v>
      </x:c>
      <x:c r="K1042" s="2" t="str">
        <x:v>Bank transfer</x:v>
      </x:c>
      <x:c r="L1042" s="5" t="n">
        <x:f>SUM(G1042:I1042)</x:f>
        <x:v>110.77999999999999</x:v>
      </x:c>
      <x:c r="M1042" s="5" t="n">
        <x:f>F1042-L1042</x:f>
        <x:v>194.48000000000002</x:v>
      </x:c>
      <x:c r="N1042" s="6" t="n">
        <x:f>IF(F1042=0,0,M1042/F1042)</x:f>
        <x:v>0.6370962458232328</x:v>
      </x:c>
    </x:row>
    <x:row r="1043" ht="24" customHeight="1">
      <x:c r="A1043" s="2" t="str">
        <x:v>MG-2025-1026</x:v>
      </x:c>
      <x:c r="B1043" s="3" t="n">
        <x:v>45978.5</x:v>
      </x:c>
      <x:c r="C1043" s="2" t="str">
        <x:v>Sample Customer 019</x:v>
      </x:c>
      <x:c r="D1043" s="2" t="str">
        <x:v>West Granger</x:v>
      </x:c>
      <x:c r="E1043" s="2" t="str">
        <x:v>Seasonal cleanup</x:v>
      </x:c>
      <x:c r="F1043" s="4" t="n">
        <x:v>302.29</x:v>
      </x:c>
      <x:c r="G1043" s="4" t="n">
        <x:v>74.4</x:v>
      </x:c>
      <x:c r="H1043" s="4" t="n">
        <x:v>17.75</x:v>
      </x:c>
      <x:c r="I1043" s="4" t="n">
        <x:v>8.13</x:v>
      </x:c>
      <x:c r="J1043" s="7" t="n">
        <x:v>3.1</x:v>
      </x:c>
      <x:c r="K1043" s="2" t="str">
        <x:v>Card</x:v>
      </x:c>
      <x:c r="L1043" s="5" t="n">
        <x:f>SUM(G1043:I1043)</x:f>
        <x:v>100.28</x:v>
      </x:c>
      <x:c r="M1043" s="5" t="n">
        <x:f>F1043-L1043</x:f>
        <x:v>202.01000000000002</x:v>
      </x:c>
      <x:c r="N1043" s="6" t="n">
        <x:f>IF(F1043=0,0,M1043/F1043)</x:f>
        <x:v>0.6682655727943366</x:v>
      </x:c>
    </x:row>
    <x:row r="1044" ht="24" customHeight="1">
      <x:c r="A1044" s="2" t="str">
        <x:v>MG-2025-1043</x:v>
      </x:c>
      <x:c r="B1044" s="3" t="n">
        <x:v>45978.5</x:v>
      </x:c>
      <x:c r="C1044" s="2" t="str">
        <x:v>Sample Customer 106</x:v>
      </x:c>
      <x:c r="D1044" s="2" t="str">
        <x:v>South Granger</x:v>
      </x:c>
      <x:c r="E1044" s="2" t="str">
        <x:v>Mulch &amp; planting</x:v>
      </x:c>
      <x:c r="F1044" s="4" t="n">
        <x:v>536.86</x:v>
      </x:c>
      <x:c r="G1044" s="4" t="n">
        <x:v>129.6</x:v>
      </x:c>
      <x:c r="H1044" s="4" t="n">
        <x:v>95.35</x:v>
      </x:c>
      <x:c r="I1044" s="4" t="n">
        <x:v>5.36</x:v>
      </x:c>
      <x:c r="J1044" s="7" t="n">
        <x:v>5.4</x:v>
      </x:c>
      <x:c r="K1044" s="2" t="str">
        <x:v>Check</x:v>
      </x:c>
      <x:c r="L1044" s="5" t="n">
        <x:f>SUM(G1044:I1044)</x:f>
        <x:v>230.31</x:v>
      </x:c>
      <x:c r="M1044" s="5" t="n">
        <x:f>F1044-L1044</x:f>
        <x:v>306.55</x:v>
      </x:c>
      <x:c r="N1044" s="6" t="n">
        <x:f>IF(F1044=0,0,M1044/F1044)</x:f>
        <x:v>0.5710054762880453</x:v>
      </x:c>
    </x:row>
    <x:row r="1045" ht="24" customHeight="1">
      <x:c r="A1045" s="2" t="str">
        <x:v>MG-2025-1065</x:v>
      </x:c>
      <x:c r="B1045" s="3" t="n">
        <x:v>45978.5</x:v>
      </x:c>
      <x:c r="C1045" s="2" t="str">
        <x:v>Sample Customer 007</x:v>
      </x:c>
      <x:c r="D1045" s="2" t="str">
        <x:v>West Granger</x:v>
      </x:c>
      <x:c r="E1045" s="2" t="str">
        <x:v>Mulch &amp; planting</x:v>
      </x:c>
      <x:c r="F1045" s="4" t="n">
        <x:v>624.97</x:v>
      </x:c>
      <x:c r="G1045" s="4" t="n">
        <x:v>187.2</x:v>
      </x:c>
      <x:c r="H1045" s="4" t="n">
        <x:v>95.55</x:v>
      </x:c>
      <x:c r="I1045" s="4" t="n">
        <x:v>4.22</x:v>
      </x:c>
      <x:c r="J1045" s="7" t="n">
        <x:v>7.8</x:v>
      </x:c>
      <x:c r="K1045" s="2" t="str">
        <x:v>Bank transfer</x:v>
      </x:c>
      <x:c r="L1045" s="5" t="n">
        <x:f>SUM(G1045:I1045)</x:f>
        <x:v>286.97</x:v>
      </x:c>
      <x:c r="M1045" s="5" t="n">
        <x:f>F1045-L1045</x:f>
        <x:v>338</x:v>
      </x:c>
      <x:c r="N1045" s="6" t="n">
        <x:f>IF(F1045=0,0,M1045/F1045)</x:f>
        <x:v>0.540825959646063</x:v>
      </x:c>
    </x:row>
    <x:row r="1046" ht="24" customHeight="1">
      <x:c r="A1046" s="2" t="str">
        <x:v>MG-2025-1020</x:v>
      </x:c>
      <x:c r="B1046" s="3" t="n">
        <x:v>45979.5</x:v>
      </x:c>
      <x:c r="C1046" s="2" t="str">
        <x:v>Sample Customer 031</x:v>
      </x:c>
      <x:c r="D1046" s="2" t="str">
        <x:v>West Granger</x:v>
      </x:c>
      <x:c r="E1046" s="2" t="str">
        <x:v>Seasonal cleanup</x:v>
      </x:c>
      <x:c r="F1046" s="4" t="n">
        <x:v>375.41</x:v>
      </x:c>
      <x:c r="G1046" s="4" t="n">
        <x:v>81.6</x:v>
      </x:c>
      <x:c r="H1046" s="4" t="n">
        <x:v>20.94</x:v>
      </x:c>
      <x:c r="I1046" s="4" t="n">
        <x:v>9.28</x:v>
      </x:c>
      <x:c r="J1046" s="7" t="n">
        <x:v>3.4</x:v>
      </x:c>
      <x:c r="K1046" s="2" t="str">
        <x:v>Check</x:v>
      </x:c>
      <x:c r="L1046" s="5" t="n">
        <x:f>SUM(G1046:I1046)</x:f>
        <x:v>111.82</x:v>
      </x:c>
      <x:c r="M1046" s="5" t="n">
        <x:f>F1046-L1046</x:f>
        <x:v>263.59000000000003</x:v>
      </x:c>
      <x:c r="N1046" s="6" t="n">
        <x:f>IF(F1046=0,0,M1046/F1046)</x:f>
        <x:v>0.702138994699129</x:v>
      </x:c>
    </x:row>
    <x:row r="1047" ht="24" customHeight="1">
      <x:c r="A1047" s="2" t="str">
        <x:v>MG-2025-1047</x:v>
      </x:c>
      <x:c r="B1047" s="3" t="n">
        <x:v>45979.5</x:v>
      </x:c>
      <x:c r="C1047" s="2" t="str">
        <x:v>Sample Customer 048</x:v>
      </x:c>
      <x:c r="D1047" s="2" t="str">
        <x:v>Central Granger</x:v>
      </x:c>
      <x:c r="E1047" s="2" t="str">
        <x:v>Seasonal cleanup</x:v>
      </x:c>
      <x:c r="F1047" s="4" t="n">
        <x:v>256.39</x:v>
      </x:c>
      <x:c r="G1047" s="4" t="n">
        <x:v>64.8</x:v>
      </x:c>
      <x:c r="H1047" s="4" t="n">
        <x:v>14.9</x:v>
      </x:c>
      <x:c r="I1047" s="4" t="n">
        <x:v>12.61</x:v>
      </x:c>
      <x:c r="J1047" s="7" t="n">
        <x:v>2.7</x:v>
      </x:c>
      <x:c r="K1047" s="2" t="str">
        <x:v>Bank transfer</x:v>
      </x:c>
      <x:c r="L1047" s="5" t="n">
        <x:f>SUM(G1047:I1047)</x:f>
        <x:v>92.31</x:v>
      </x:c>
      <x:c r="M1047" s="5" t="n">
        <x:f>F1047-L1047</x:f>
        <x:v>164.07999999999998</x:v>
      </x:c>
      <x:c r="N1047" s="6" t="n">
        <x:f>IF(F1047=0,0,M1047/F1047)</x:f>
        <x:v>0.6399625570420063</x:v>
      </x:c>
    </x:row>
    <x:row r="1048" ht="24" customHeight="1">
      <x:c r="A1048" s="2" t="str">
        <x:v>MG-2025-1013</x:v>
      </x:c>
      <x:c r="B1048" s="3" t="n">
        <x:v>45982.5</x:v>
      </x:c>
      <x:c r="C1048" s="2" t="str">
        <x:v>Sample Customer 002</x:v>
      </x:c>
      <x:c r="D1048" s="2" t="str">
        <x:v>Central Granger</x:v>
      </x:c>
      <x:c r="E1048" s="2" t="str">
        <x:v>Seasonal cleanup</x:v>
      </x:c>
      <x:c r="F1048" s="4" t="n">
        <x:v>362.53</x:v>
      </x:c>
      <x:c r="G1048" s="4" t="n">
        <x:v>81.6</x:v>
      </x:c>
      <x:c r="H1048" s="4" t="n">
        <x:v>9.38</x:v>
      </x:c>
      <x:c r="I1048" s="4" t="n">
        <x:v>7.04</x:v>
      </x:c>
      <x:c r="J1048" s="7" t="n">
        <x:v>3.4</x:v>
      </x:c>
      <x:c r="K1048" s="2" t="str">
        <x:v>Card</x:v>
      </x:c>
      <x:c r="L1048" s="5" t="n">
        <x:f>SUM(G1048:I1048)</x:f>
        <x:v>98.02</x:v>
      </x:c>
      <x:c r="M1048" s="5" t="n">
        <x:f>F1048-L1048</x:f>
        <x:v>264.51</x:v>
      </x:c>
      <x:c r="N1048" s="6" t="n">
        <x:f>IF(F1048=0,0,M1048/F1048)</x:f>
        <x:v>0.7296223760792211</x:v>
      </x:c>
    </x:row>
    <x:row r="1049" ht="24" customHeight="1">
      <x:c r="A1049" s="2" t="str">
        <x:v>MG-2025-1035</x:v>
      </x:c>
      <x:c r="B1049" s="3" t="n">
        <x:v>45982.5</x:v>
      </x:c>
      <x:c r="C1049" s="2" t="str">
        <x:v>Sample Customer 091</x:v>
      </x:c>
      <x:c r="D1049" s="2" t="str">
        <x:v>Central Granger</x:v>
      </x:c>
      <x:c r="E1049" s="2" t="str">
        <x:v>Lawn care</x:v>
      </x:c>
      <x:c r="F1049" s="4" t="n">
        <x:v>72.48</x:v>
      </x:c>
      <x:c r="G1049" s="4" t="n">
        <x:v>33.6</x:v>
      </x:c>
      <x:c r="H1049" s="4" t="n">
        <x:v>2.35</x:v>
      </x:c>
      <x:c r="I1049" s="4" t="n">
        <x:v>9.45</x:v>
      </x:c>
      <x:c r="J1049" s="7" t="n">
        <x:v>1.4</x:v>
      </x:c>
      <x:c r="K1049" s="2" t="str">
        <x:v>Check</x:v>
      </x:c>
      <x:c r="L1049" s="5" t="n">
        <x:f>SUM(G1049:I1049)</x:f>
        <x:v>45.400000000000006</x:v>
      </x:c>
      <x:c r="M1049" s="5" t="n">
        <x:f>F1049-L1049</x:f>
        <x:v>27.08</x:v>
      </x:c>
      <x:c r="N1049" s="6" t="n">
        <x:f>IF(F1049=0,0,M1049/F1049)</x:f>
        <x:v>0.3736203090507726</x:v>
      </x:c>
    </x:row>
    <x:row r="1050" ht="24" customHeight="1">
      <x:c r="A1050" s="2" t="str">
        <x:v>MG-2025-1068</x:v>
      </x:c>
      <x:c r="B1050" s="3" t="n">
        <x:v>45982.5</x:v>
      </x:c>
      <x:c r="C1050" s="2" t="str">
        <x:v>Sample Customer 089</x:v>
      </x:c>
      <x:c r="D1050" s="2" t="str">
        <x:v>Central Granger</x:v>
      </x:c>
      <x:c r="E1050" s="2" t="str">
        <x:v>Seasonal cleanup</x:v>
      </x:c>
      <x:c r="F1050" s="4" t="n">
        <x:v>242.79</x:v>
      </x:c>
      <x:c r="G1050" s="4" t="n">
        <x:v>64.8</x:v>
      </x:c>
      <x:c r="H1050" s="4" t="n">
        <x:v>6.45</x:v>
      </x:c>
      <x:c r="I1050" s="4" t="n">
        <x:v>6.11</x:v>
      </x:c>
      <x:c r="J1050" s="7" t="n">
        <x:v>2.7</x:v>
      </x:c>
      <x:c r="K1050" s="2" t="str">
        <x:v>Check</x:v>
      </x:c>
      <x:c r="L1050" s="5" t="n">
        <x:f>SUM(G1050:I1050)</x:f>
        <x:v>77.36</x:v>
      </x:c>
      <x:c r="M1050" s="5" t="n">
        <x:f>F1050-L1050</x:f>
        <x:v>165.43</x:v>
      </x:c>
      <x:c r="N1050" s="6" t="n">
        <x:f>IF(F1050=0,0,M1050/F1050)</x:f>
        <x:v>0.6813707319082335</x:v>
      </x:c>
    </x:row>
    <x:row r="1051" ht="24" customHeight="1">
      <x:c r="A1051" s="2" t="str">
        <x:v>MG-2025-1011</x:v>
      </x:c>
      <x:c r="B1051" s="3" t="n">
        <x:v>45983.5</x:v>
      </x:c>
      <x:c r="C1051" s="2" t="str">
        <x:v>Sample Customer 119</x:v>
      </x:c>
      <x:c r="D1051" s="2" t="str">
        <x:v>East Granger</x:v>
      </x:c>
      <x:c r="E1051" s="2" t="str">
        <x:v>Seasonal cleanup</x:v>
      </x:c>
      <x:c r="F1051" s="4" t="n">
        <x:v>362.86</x:v>
      </x:c>
      <x:c r="G1051" s="4" t="n">
        <x:v>57.6</x:v>
      </x:c>
      <x:c r="H1051" s="4" t="n">
        <x:v>16.42</x:v>
      </x:c>
      <x:c r="I1051" s="4" t="n">
        <x:v>10.13</x:v>
      </x:c>
      <x:c r="J1051" s="7" t="n">
        <x:v>2.4</x:v>
      </x:c>
      <x:c r="K1051" s="2" t="str">
        <x:v>Check</x:v>
      </x:c>
      <x:c r="L1051" s="5" t="n">
        <x:f>SUM(G1051:I1051)</x:f>
        <x:v>84.15</x:v>
      </x:c>
      <x:c r="M1051" s="5" t="n">
        <x:f>F1051-L1051</x:f>
        <x:v>278.71000000000004</x:v>
      </x:c>
      <x:c r="N1051" s="6" t="n">
        <x:f>IF(F1051=0,0,M1051/F1051)</x:f>
        <x:v>0.7680923772253763</x:v>
      </x:c>
    </x:row>
    <x:row r="1052" ht="24" customHeight="1">
      <x:c r="A1052" s="2" t="str">
        <x:v>MG-2025-1054</x:v>
      </x:c>
      <x:c r="B1052" s="3" t="n">
        <x:v>45983.5</x:v>
      </x:c>
      <x:c r="C1052" s="2" t="str">
        <x:v>Sample Customer 117</x:v>
      </x:c>
      <x:c r="D1052" s="2" t="str">
        <x:v>Central Granger</x:v>
      </x:c>
      <x:c r="E1052" s="2" t="str">
        <x:v>Seasonal cleanup</x:v>
      </x:c>
      <x:c r="F1052" s="4" t="n">
        <x:v>325.73</x:v>
      </x:c>
      <x:c r="G1052" s="4" t="n">
        <x:v>55.2</x:v>
      </x:c>
      <x:c r="H1052" s="4" t="n">
        <x:v>12.72</x:v>
      </x:c>
      <x:c r="I1052" s="4" t="n">
        <x:v>12.01</x:v>
      </x:c>
      <x:c r="J1052" s="7" t="n">
        <x:v>2.3</x:v>
      </x:c>
      <x:c r="K1052" s="2" t="str">
        <x:v>Card</x:v>
      </x:c>
      <x:c r="L1052" s="5" t="n">
        <x:f>SUM(G1052:I1052)</x:f>
        <x:v>79.93</x:v>
      </x:c>
      <x:c r="M1052" s="5" t="n">
        <x:f>F1052-L1052</x:f>
        <x:v>245.8</x:v>
      </x:c>
      <x:c r="N1052" s="6" t="n">
        <x:f>IF(F1052=0,0,M1052/F1052)</x:f>
        <x:v>0.7546127160531728</x:v>
      </x:c>
    </x:row>
    <x:row r="1053" ht="24" customHeight="1">
      <x:c r="A1053" s="2" t="str">
        <x:v>MG-2025-1064</x:v>
      </x:c>
      <x:c r="B1053" s="3" t="n">
        <x:v>45983.5</x:v>
      </x:c>
      <x:c r="C1053" s="2" t="str">
        <x:v>Sample Customer 069</x:v>
      </x:c>
      <x:c r="D1053" s="2" t="str">
        <x:v>North Granger</x:v>
      </x:c>
      <x:c r="E1053" s="2" t="str">
        <x:v>Seasonal cleanup</x:v>
      </x:c>
      <x:c r="F1053" s="4" t="n">
        <x:v>330.7</x:v>
      </x:c>
      <x:c r="G1053" s="4" t="n">
        <x:v>96</x:v>
      </x:c>
      <x:c r="H1053" s="4" t="n">
        <x:v>6.64</x:v>
      </x:c>
      <x:c r="I1053" s="4" t="n">
        <x:v>7.27</x:v>
      </x:c>
      <x:c r="J1053" s="7" t="n">
        <x:v>4</x:v>
      </x:c>
      <x:c r="K1053" s="2" t="str">
        <x:v>Check</x:v>
      </x:c>
      <x:c r="L1053" s="5" t="n">
        <x:f>SUM(G1053:I1053)</x:f>
        <x:v>109.91</x:v>
      </x:c>
      <x:c r="M1053" s="5" t="n">
        <x:f>F1053-L1053</x:f>
        <x:v>220.79</x:v>
      </x:c>
      <x:c r="N1053" s="6" t="n">
        <x:f>IF(F1053=0,0,M1053/F1053)</x:f>
        <x:v>0.6676443906864228</x:v>
      </x:c>
    </x:row>
    <x:row r="1054" ht="24" customHeight="1">
      <x:c r="A1054" s="2" t="str">
        <x:v>MG-2025-1021</x:v>
      </x:c>
      <x:c r="B1054" s="3" t="n">
        <x:v>45984.5</x:v>
      </x:c>
      <x:c r="C1054" s="2" t="str">
        <x:v>Sample Customer 030</x:v>
      </x:c>
      <x:c r="D1054" s="2" t="str">
        <x:v>East Granger</x:v>
      </x:c>
      <x:c r="E1054" s="2" t="str">
        <x:v>Seasonal cleanup</x:v>
      </x:c>
      <x:c r="F1054" s="4" t="n">
        <x:v>273.26</x:v>
      </x:c>
      <x:c r="G1054" s="4" t="n">
        <x:v>91.2</x:v>
      </x:c>
      <x:c r="H1054" s="4" t="n">
        <x:v>13.28</x:v>
      </x:c>
      <x:c r="I1054" s="4" t="n">
        <x:v>9.72</x:v>
      </x:c>
      <x:c r="J1054" s="7" t="n">
        <x:v>3.8</x:v>
      </x:c>
      <x:c r="K1054" s="2" t="str">
        <x:v>Bank transfer</x:v>
      </x:c>
      <x:c r="L1054" s="5" t="n">
        <x:f>SUM(G1054:I1054)</x:f>
        <x:v>114.2</x:v>
      </x:c>
      <x:c r="M1054" s="5" t="n">
        <x:f>F1054-L1054</x:f>
        <x:v>159.06</x:v>
      </x:c>
      <x:c r="N1054" s="6" t="n">
        <x:f>IF(F1054=0,0,M1054/F1054)</x:f>
        <x:v>0.5820829978774793</x:v>
      </x:c>
    </x:row>
    <x:row r="1055" ht="24" customHeight="1">
      <x:c r="A1055" s="2" t="str">
        <x:v>MG-2025-1063</x:v>
      </x:c>
      <x:c r="B1055" s="3" t="n">
        <x:v>45984.5</x:v>
      </x:c>
      <x:c r="C1055" s="2" t="str">
        <x:v>Sample Customer 110</x:v>
      </x:c>
      <x:c r="D1055" s="2" t="str">
        <x:v>Mishawaka area</x:v>
      </x:c>
      <x:c r="E1055" s="2" t="str">
        <x:v>Landscape installation</x:v>
      </x:c>
      <x:c r="F1055" s="4" t="n">
        <x:v>1539.23</x:v>
      </x:c>
      <x:c r="G1055" s="4" t="n">
        <x:v>362.4</x:v>
      </x:c>
      <x:c r="H1055" s="4" t="n">
        <x:v>192.31</x:v>
      </x:c>
      <x:c r="I1055" s="4" t="n">
        <x:v>9.78</x:v>
      </x:c>
      <x:c r="J1055" s="7" t="n">
        <x:v>15.1</x:v>
      </x:c>
      <x:c r="K1055" s="2" t="str">
        <x:v>Check</x:v>
      </x:c>
      <x:c r="L1055" s="5" t="n">
        <x:f>SUM(G1055:I1055)</x:f>
        <x:v>564.49</x:v>
      </x:c>
      <x:c r="M1055" s="5" t="n">
        <x:f>F1055-L1055</x:f>
        <x:v>974.74</x:v>
      </x:c>
      <x:c r="N1055" s="6" t="n">
        <x:f>IF(F1055=0,0,M1055/F1055)</x:f>
        <x:v>0.633264684290197</x:v>
      </x:c>
    </x:row>
    <x:row r="1056" ht="24" customHeight="1">
      <x:c r="A1056" s="2" t="str">
        <x:v>MG-2025-1015</x:v>
      </x:c>
      <x:c r="B1056" s="3" t="n">
        <x:v>45985.5</x:v>
      </x:c>
      <x:c r="C1056" s="2" t="str">
        <x:v>Sample Customer 052</x:v>
      </x:c>
      <x:c r="D1056" s="2" t="str">
        <x:v>Central Granger</x:v>
      </x:c>
      <x:c r="E1056" s="2" t="str">
        <x:v>Seasonal cleanup</x:v>
      </x:c>
      <x:c r="F1056" s="4" t="n">
        <x:v>359.74</x:v>
      </x:c>
      <x:c r="G1056" s="4" t="n">
        <x:v>57.6</x:v>
      </x:c>
      <x:c r="H1056" s="4" t="n">
        <x:v>14.93</x:v>
      </x:c>
      <x:c r="I1056" s="4" t="n">
        <x:v>6.9</x:v>
      </x:c>
      <x:c r="J1056" s="7" t="n">
        <x:v>2.4</x:v>
      </x:c>
      <x:c r="K1056" s="2" t="str">
        <x:v>Check</x:v>
      </x:c>
      <x:c r="L1056" s="5" t="n">
        <x:f>SUM(G1056:I1056)</x:f>
        <x:v>79.43</x:v>
      </x:c>
      <x:c r="M1056" s="5" t="n">
        <x:f>F1056-L1056</x:f>
        <x:v>280.31</x:v>
      </x:c>
      <x:c r="N1056" s="6" t="n">
        <x:f>IF(F1056=0,0,M1056/F1056)</x:f>
        <x:v>0.7792016456329571</x:v>
      </x:c>
    </x:row>
    <x:row r="1057" ht="24" customHeight="1">
      <x:c r="A1057" s="2" t="str">
        <x:v>MG-2025-1061</x:v>
      </x:c>
      <x:c r="B1057" s="3" t="n">
        <x:v>45985.5</x:v>
      </x:c>
      <x:c r="C1057" s="2" t="str">
        <x:v>Sample Customer 051</x:v>
      </x:c>
      <x:c r="D1057" s="2" t="str">
        <x:v>North Granger</x:v>
      </x:c>
      <x:c r="E1057" s="2" t="str">
        <x:v>Lawn care</x:v>
      </x:c>
      <x:c r="F1057" s="4" t="n">
        <x:v>61.01</x:v>
      </x:c>
      <x:c r="G1057" s="4" t="n">
        <x:v>28.8</x:v>
      </x:c>
      <x:c r="H1057" s="4" t="n">
        <x:v>1.64</x:v>
      </x:c>
      <x:c r="I1057" s="4" t="n">
        <x:v>4.94</x:v>
      </x:c>
      <x:c r="J1057" s="7" t="n">
        <x:v>1.2</x:v>
      </x:c>
      <x:c r="K1057" s="2" t="str">
        <x:v>Check</x:v>
      </x:c>
      <x:c r="L1057" s="5" t="n">
        <x:f>SUM(G1057:I1057)</x:f>
        <x:v>35.38</x:v>
      </x:c>
      <x:c r="M1057" s="5" t="n">
        <x:f>F1057-L1057</x:f>
        <x:v>25.629999999999995</x:v>
      </x:c>
      <x:c r="N1057" s="6" t="n">
        <x:f>IF(F1057=0,0,M1057/F1057)</x:f>
        <x:v>0.42009506638256017</x:v>
      </x:c>
    </x:row>
    <x:row r="1058" ht="24" customHeight="1">
      <x:c r="A1058" s="2" t="str">
        <x:v>MG-2025-1067</x:v>
      </x:c>
      <x:c r="B1058" s="3" t="n">
        <x:v>45985.5</x:v>
      </x:c>
      <x:c r="C1058" s="2" t="str">
        <x:v>Sample Customer 058</x:v>
      </x:c>
      <x:c r="D1058" s="2" t="str">
        <x:v>South Granger</x:v>
      </x:c>
      <x:c r="E1058" s="2" t="str">
        <x:v>Seasonal cleanup</x:v>
      </x:c>
      <x:c r="F1058" s="4" t="n">
        <x:v>288.82</x:v>
      </x:c>
      <x:c r="G1058" s="4" t="n">
        <x:v>69.6</x:v>
      </x:c>
      <x:c r="H1058" s="4" t="n">
        <x:v>15.94</x:v>
      </x:c>
      <x:c r="I1058" s="4" t="n">
        <x:v>11.08</x:v>
      </x:c>
      <x:c r="J1058" s="7" t="n">
        <x:v>2.9</x:v>
      </x:c>
      <x:c r="K1058" s="2" t="str">
        <x:v>Card</x:v>
      </x:c>
      <x:c r="L1058" s="5" t="n">
        <x:f>SUM(G1058:I1058)</x:f>
        <x:v>96.61999999999999</x:v>
      </x:c>
      <x:c r="M1058" s="5" t="n">
        <x:f>F1058-L1058</x:f>
        <x:v>192.2</x:v>
      </x:c>
      <x:c r="N1058" s="6" t="n">
        <x:f>IF(F1058=0,0,M1058/F1058)</x:f>
        <x:v>0.6654663804445675</x:v>
      </x:c>
    </x:row>
    <x:row r="1059" ht="24" customHeight="1">
      <x:c r="A1059" s="2" t="str">
        <x:v>MG-2025-1052</x:v>
      </x:c>
      <x:c r="B1059" s="3" t="n">
        <x:v>45986.5</x:v>
      </x:c>
      <x:c r="C1059" s="2" t="str">
        <x:v>Sample Customer 065</x:v>
      </x:c>
      <x:c r="D1059" s="2" t="str">
        <x:v>West Granger</x:v>
      </x:c>
      <x:c r="E1059" s="2" t="str">
        <x:v>Mulch &amp; planting</x:v>
      </x:c>
      <x:c r="F1059" s="4" t="n">
        <x:v>623.45</x:v>
      </x:c>
      <x:c r="G1059" s="4" t="n">
        <x:v>172.8</x:v>
      </x:c>
      <x:c r="H1059" s="4" t="n">
        <x:v>90.12</x:v>
      </x:c>
      <x:c r="I1059" s="4" t="n">
        <x:v>5.61</x:v>
      </x:c>
      <x:c r="J1059" s="7" t="n">
        <x:v>7.2</x:v>
      </x:c>
      <x:c r="K1059" s="2" t="str">
        <x:v>Check</x:v>
      </x:c>
      <x:c r="L1059" s="5" t="n">
        <x:f>SUM(G1059:I1059)</x:f>
        <x:v>268.53000000000003</x:v>
      </x:c>
      <x:c r="M1059" s="5" t="n">
        <x:f>F1059-L1059</x:f>
        <x:v>354.92</x:v>
      </x:c>
      <x:c r="N1059" s="6" t="n">
        <x:f>IF(F1059=0,0,M1059/F1059)</x:f>
        <x:v>0.5692838238832304</x:v>
      </x:c>
    </x:row>
    <x:row r="1060" ht="24" customHeight="1">
      <x:c r="A1060" s="2" t="str">
        <x:v>MG-2025-1014</x:v>
      </x:c>
      <x:c r="B1060" s="3" t="n">
        <x:v>45987.5</x:v>
      </x:c>
      <x:c r="C1060" s="2" t="str">
        <x:v>Sample Customer 114</x:v>
      </x:c>
      <x:c r="D1060" s="2" t="str">
        <x:v>Central Granger</x:v>
      </x:c>
      <x:c r="E1060" s="2" t="str">
        <x:v>Seasonal cleanup</x:v>
      </x:c>
      <x:c r="F1060" s="4" t="n">
        <x:v>346.31</x:v>
      </x:c>
      <x:c r="G1060" s="4" t="n">
        <x:v>84</x:v>
      </x:c>
      <x:c r="H1060" s="4" t="n">
        <x:v>16.59</x:v>
      </x:c>
      <x:c r="I1060" s="4" t="n">
        <x:v>11.88</x:v>
      </x:c>
      <x:c r="J1060" s="7" t="n">
        <x:v>3.5</x:v>
      </x:c>
      <x:c r="K1060" s="2" t="str">
        <x:v>Check</x:v>
      </x:c>
      <x:c r="L1060" s="5" t="n">
        <x:f>SUM(G1060:I1060)</x:f>
        <x:v>112.47</x:v>
      </x:c>
      <x:c r="M1060" s="5" t="n">
        <x:f>F1060-L1060</x:f>
        <x:v>233.84</x:v>
      </x:c>
      <x:c r="N1060" s="6" t="n">
        <x:f>IF(F1060=0,0,M1060/F1060)</x:f>
        <x:v>0.6752331725910312</x:v>
      </x:c>
    </x:row>
    <x:row r="1061" ht="24" customHeight="1">
      <x:c r="A1061" s="2" t="str">
        <x:v>MG-2025-1037</x:v>
      </x:c>
      <x:c r="B1061" s="3" t="n">
        <x:v>45987.5</x:v>
      </x:c>
      <x:c r="C1061" s="2" t="str">
        <x:v>Sample Customer 065</x:v>
      </x:c>
      <x:c r="D1061" s="2" t="str">
        <x:v>West Granger</x:v>
      </x:c>
      <x:c r="E1061" s="2" t="str">
        <x:v>Mulch &amp; planting</x:v>
      </x:c>
      <x:c r="F1061" s="4" t="n">
        <x:v>559.09</x:v>
      </x:c>
      <x:c r="G1061" s="4" t="n">
        <x:v>196.8</x:v>
      </x:c>
      <x:c r="H1061" s="4" t="n">
        <x:v>68.97</x:v>
      </x:c>
      <x:c r="I1061" s="4" t="n">
        <x:v>3.19</x:v>
      </x:c>
      <x:c r="J1061" s="7" t="n">
        <x:v>8.2</x:v>
      </x:c>
      <x:c r="K1061" s="2" t="str">
        <x:v>Card</x:v>
      </x:c>
      <x:c r="L1061" s="5" t="n">
        <x:f>SUM(G1061:I1061)</x:f>
        <x:v>268.96</x:v>
      </x:c>
      <x:c r="M1061" s="5" t="n">
        <x:f>F1061-L1061</x:f>
        <x:v>290.13000000000005</x:v>
      </x:c>
      <x:c r="N1061" s="6" t="n">
        <x:f>IF(F1061=0,0,M1061/F1061)</x:f>
        <x:v>0.5189325511098393</x:v>
      </x:c>
    </x:row>
    <x:row r="1062" ht="24" customHeight="1">
      <x:c r="A1062" s="2" t="str">
        <x:v>MG-2025-1070</x:v>
      </x:c>
      <x:c r="B1062" s="3" t="n">
        <x:v>45987.5</x:v>
      </x:c>
      <x:c r="C1062" s="2" t="str">
        <x:v>Sample Customer 032</x:v>
      </x:c>
      <x:c r="D1062" s="2" t="str">
        <x:v>South Granger</x:v>
      </x:c>
      <x:c r="E1062" s="2" t="str">
        <x:v>Lawn care</x:v>
      </x:c>
      <x:c r="F1062" s="4" t="n">
        <x:v>59.75</x:v>
      </x:c>
      <x:c r="G1062" s="4" t="n">
        <x:v>26.4</x:v>
      </x:c>
      <x:c r="H1062" s="4" t="n">
        <x:v>1.33</x:v>
      </x:c>
      <x:c r="I1062" s="4" t="n">
        <x:v>6.34</x:v>
      </x:c>
      <x:c r="J1062" s="7" t="n">
        <x:v>1.1</x:v>
      </x:c>
      <x:c r="K1062" s="2" t="str">
        <x:v>Card</x:v>
      </x:c>
      <x:c r="L1062" s="5" t="n">
        <x:f>SUM(G1062:I1062)</x:f>
        <x:v>34.06999999999999</x:v>
      </x:c>
      <x:c r="M1062" s="5" t="n">
        <x:f>F1062-L1062</x:f>
        <x:v>25.680000000000007</x:v>
      </x:c>
      <x:c r="N1062" s="6" t="n">
        <x:f>IF(F1062=0,0,M1062/F1062)</x:f>
        <x:v>0.4297907949790796</x:v>
      </x:c>
    </x:row>
    <x:row r="1063" ht="24" customHeight="1">
      <x:c r="A1063" s="2" t="str">
        <x:v>MG-2025-1017</x:v>
      </x:c>
      <x:c r="B1063" s="3" t="n">
        <x:v>45988.5</x:v>
      </x:c>
      <x:c r="C1063" s="2" t="str">
        <x:v>Sample Customer 097</x:v>
      </x:c>
      <x:c r="D1063" s="2" t="str">
        <x:v>Mishawaka area</x:v>
      </x:c>
      <x:c r="E1063" s="2" t="str">
        <x:v>Seasonal cleanup</x:v>
      </x:c>
      <x:c r="F1063" s="4" t="n">
        <x:v>235.4</x:v>
      </x:c>
      <x:c r="G1063" s="4" t="n">
        <x:v>96</x:v>
      </x:c>
      <x:c r="H1063" s="4" t="n">
        <x:v>9.79</x:v>
      </x:c>
      <x:c r="I1063" s="4" t="n">
        <x:v>5.59</x:v>
      </x:c>
      <x:c r="J1063" s="7" t="n">
        <x:v>4</x:v>
      </x:c>
      <x:c r="K1063" s="2" t="str">
        <x:v>Bank transfer</x:v>
      </x:c>
      <x:c r="L1063" s="5" t="n">
        <x:f>SUM(G1063:I1063)</x:f>
        <x:v>111.38</x:v>
      </x:c>
      <x:c r="M1063" s="5" t="n">
        <x:f>F1063-L1063</x:f>
        <x:v>124.02000000000001</x:v>
      </x:c>
      <x:c r="N1063" s="6" t="n">
        <x:f>IF(F1063=0,0,M1063/F1063)</x:f>
        <x:v>0.5268479184367035</x:v>
      </x:c>
    </x:row>
    <x:row r="1064" ht="24" customHeight="1">
      <x:c r="A1064" s="2" t="str">
        <x:v>MG-2025-1031</x:v>
      </x:c>
      <x:c r="B1064" s="3" t="n">
        <x:v>45988.5</x:v>
      </x:c>
      <x:c r="C1064" s="2" t="str">
        <x:v>Sample Customer 054</x:v>
      </x:c>
      <x:c r="D1064" s="2" t="str">
        <x:v>Mishawaka area</x:v>
      </x:c>
      <x:c r="E1064" s="2" t="str">
        <x:v>Seasonal cleanup</x:v>
      </x:c>
      <x:c r="F1064" s="4" t="n">
        <x:v>276.91</x:v>
      </x:c>
      <x:c r="G1064" s="4" t="n">
        <x:v>74.4</x:v>
      </x:c>
      <x:c r="H1064" s="4" t="n">
        <x:v>9.28</x:v>
      </x:c>
      <x:c r="I1064" s="4" t="n">
        <x:v>6.77</x:v>
      </x:c>
      <x:c r="J1064" s="7" t="n">
        <x:v>3.1</x:v>
      </x:c>
      <x:c r="K1064" s="2" t="str">
        <x:v>Check</x:v>
      </x:c>
      <x:c r="L1064" s="5" t="n">
        <x:f>SUM(G1064:I1064)</x:f>
        <x:v>90.45</x:v>
      </x:c>
      <x:c r="M1064" s="5" t="n">
        <x:f>F1064-L1064</x:f>
        <x:v>186.46000000000004</x:v>
      </x:c>
      <x:c r="N1064" s="6" t="n">
        <x:f>IF(F1064=0,0,M1064/F1064)</x:f>
        <x:v>0.6733595753132787</x:v>
      </x:c>
    </x:row>
    <x:row r="1065" ht="24" customHeight="1">
      <x:c r="A1065" s="2" t="str">
        <x:v>MG-2025-1049</x:v>
      </x:c>
      <x:c r="B1065" s="3" t="n">
        <x:v>45988.5</x:v>
      </x:c>
      <x:c r="C1065" s="2" t="str">
        <x:v>Sample Customer 120</x:v>
      </x:c>
      <x:c r="D1065" s="2" t="str">
        <x:v>Central Granger</x:v>
      </x:c>
      <x:c r="E1065" s="2" t="str">
        <x:v>Mulch &amp; planting</x:v>
      </x:c>
      <x:c r="F1065" s="4" t="n">
        <x:v>608.82</x:v>
      </x:c>
      <x:c r="G1065" s="4" t="n">
        <x:v>132</x:v>
      </x:c>
      <x:c r="H1065" s="4" t="n">
        <x:v>114.7</x:v>
      </x:c>
      <x:c r="I1065" s="4" t="n">
        <x:v>12.99</x:v>
      </x:c>
      <x:c r="J1065" s="7" t="n">
        <x:v>5.5</x:v>
      </x:c>
      <x:c r="K1065" s="2" t="str">
        <x:v>Check</x:v>
      </x:c>
      <x:c r="L1065" s="5" t="n">
        <x:f>SUM(G1065:I1065)</x:f>
        <x:v>259.69</x:v>
      </x:c>
      <x:c r="M1065" s="5" t="n">
        <x:f>F1065-L1065</x:f>
        <x:v>349.13000000000005</x:v>
      </x:c>
      <x:c r="N1065" s="6" t="n">
        <x:f>IF(F1065=0,0,M1065/F1065)</x:f>
        <x:v>0.5734535659143918</x:v>
      </x:c>
    </x:row>
    <x:row r="1066" ht="24" customHeight="1">
      <x:c r="A1066" s="2" t="str">
        <x:v>MG-2025-1060</x:v>
      </x:c>
      <x:c r="B1066" s="3" t="n">
        <x:v>45988.5</x:v>
      </x:c>
      <x:c r="C1066" s="2" t="str">
        <x:v>Sample Customer 005</x:v>
      </x:c>
      <x:c r="D1066" s="2" t="str">
        <x:v>South Granger</x:v>
      </x:c>
      <x:c r="E1066" s="2" t="str">
        <x:v>Seasonal cleanup</x:v>
      </x:c>
      <x:c r="F1066" s="4" t="n">
        <x:v>363.15</x:v>
      </x:c>
      <x:c r="G1066" s="4" t="n">
        <x:v>86.4</x:v>
      </x:c>
      <x:c r="H1066" s="4" t="n">
        <x:v>10.3</x:v>
      </x:c>
      <x:c r="I1066" s="4" t="n">
        <x:v>4.96</x:v>
      </x:c>
      <x:c r="J1066" s="7" t="n">
        <x:v>3.6</x:v>
      </x:c>
      <x:c r="K1066" s="2" t="str">
        <x:v>Check</x:v>
      </x:c>
      <x:c r="L1066" s="5" t="n">
        <x:f>SUM(G1066:I1066)</x:f>
        <x:v>101.66</x:v>
      </x:c>
      <x:c r="M1066" s="5" t="n">
        <x:f>F1066-L1066</x:f>
        <x:v>261.49</x:v>
      </x:c>
      <x:c r="N1066" s="6" t="n">
        <x:f>IF(F1066=0,0,M1066/F1066)</x:f>
        <x:v>0.7200605810271239</x:v>
      </x:c>
    </x:row>
    <x:row r="1067" ht="24" customHeight="1">
      <x:c r="A1067" s="2" t="str">
        <x:v>MG-2025-1069</x:v>
      </x:c>
      <x:c r="B1067" s="3" t="n">
        <x:v>45988.5</x:v>
      </x:c>
      <x:c r="C1067" s="2" t="str">
        <x:v>Sample Customer 013</x:v>
      </x:c>
      <x:c r="D1067" s="2" t="str">
        <x:v>Central Granger</x:v>
      </x:c>
      <x:c r="E1067" s="2" t="str">
        <x:v>Lawn care</x:v>
      </x:c>
      <x:c r="F1067" s="4" t="n">
        <x:v>66.04</x:v>
      </x:c>
      <x:c r="G1067" s="4" t="n">
        <x:v>19.2</x:v>
      </x:c>
      <x:c r="H1067" s="4" t="n">
        <x:v>3.43</x:v>
      </x:c>
      <x:c r="I1067" s="4" t="n">
        <x:v>12.35</x:v>
      </x:c>
      <x:c r="J1067" s="7" t="n">
        <x:v>0.8</x:v>
      </x:c>
      <x:c r="K1067" s="2" t="str">
        <x:v>Bank transfer</x:v>
      </x:c>
      <x:c r="L1067" s="5" t="n">
        <x:f>SUM(G1067:I1067)</x:f>
        <x:v>34.98</x:v>
      </x:c>
      <x:c r="M1067" s="5" t="n">
        <x:f>F1067-L1067</x:f>
        <x:v>31.06000000000001</x:v>
      </x:c>
      <x:c r="N1067" s="6" t="n">
        <x:f>IF(F1067=0,0,M1067/F1067)</x:f>
        <x:v>0.47032101756511213</x:v>
      </x:c>
    </x:row>
    <x:row r="1068" ht="24" customHeight="1">
      <x:c r="A1068" s="2" t="str">
        <x:v>MG-2025-1008</x:v>
      </x:c>
      <x:c r="B1068" s="3" t="n">
        <x:v>45989.5</x:v>
      </x:c>
      <x:c r="C1068" s="2" t="str">
        <x:v>Sample Customer 101</x:v>
      </x:c>
      <x:c r="D1068" s="2" t="str">
        <x:v>Central Granger</x:v>
      </x:c>
      <x:c r="E1068" s="2" t="str">
        <x:v>Landscape installation</x:v>
      </x:c>
      <x:c r="F1068" s="4" t="n">
        <x:v>1741.28</x:v>
      </x:c>
      <x:c r="G1068" s="4" t="n">
        <x:v>292.8</x:v>
      </x:c>
      <x:c r="H1068" s="4" t="n">
        <x:v>266.78</x:v>
      </x:c>
      <x:c r="I1068" s="4" t="n">
        <x:v>7.59</x:v>
      </x:c>
      <x:c r="J1068" s="7" t="n">
        <x:v>12.2</x:v>
      </x:c>
      <x:c r="K1068" s="2" t="str">
        <x:v>Check</x:v>
      </x:c>
      <x:c r="L1068" s="5" t="n">
        <x:f>SUM(G1068:I1068)</x:f>
        <x:v>567.17</x:v>
      </x:c>
      <x:c r="M1068" s="5" t="n">
        <x:f>F1068-L1068</x:f>
        <x:v>1174.1100000000001</x:v>
      </x:c>
      <x:c r="N1068" s="6" t="n">
        <x:f>IF(F1068=0,0,M1068/F1068)</x:f>
        <x:v>0.6742798401176147</x:v>
      </x:c>
    </x:row>
    <x:row r="1069" ht="24" customHeight="1">
      <x:c r="A1069" s="2" t="str">
        <x:v>MG-2025-1024</x:v>
      </x:c>
      <x:c r="B1069" s="3" t="n">
        <x:v>45989.5</x:v>
      </x:c>
      <x:c r="C1069" s="2" t="str">
        <x:v>Sample Customer 058</x:v>
      </x:c>
      <x:c r="D1069" s="2" t="str">
        <x:v>South Granger</x:v>
      </x:c>
      <x:c r="E1069" s="2" t="str">
        <x:v>Lawn care</x:v>
      </x:c>
      <x:c r="F1069" s="4" t="n">
        <x:v>74</x:v>
      </x:c>
      <x:c r="G1069" s="4" t="n">
        <x:v>26.4</x:v>
      </x:c>
      <x:c r="H1069" s="4" t="n">
        <x:v>3.13</x:v>
      </x:c>
      <x:c r="I1069" s="4" t="n">
        <x:v>10.79</x:v>
      </x:c>
      <x:c r="J1069" s="7" t="n">
        <x:v>1.1</x:v>
      </x:c>
      <x:c r="K1069" s="2" t="str">
        <x:v>Bank transfer</x:v>
      </x:c>
      <x:c r="L1069" s="5" t="n">
        <x:f>SUM(G1069:I1069)</x:f>
        <x:v>40.31999999999999</x:v>
      </x:c>
      <x:c r="M1069" s="5" t="n">
        <x:f>F1069-L1069</x:f>
        <x:v>33.68000000000001</x:v>
      </x:c>
      <x:c r="N1069" s="6" t="n">
        <x:f>IF(F1069=0,0,M1069/F1069)</x:f>
        <x:v>0.4551351351351352</x:v>
      </x:c>
    </x:row>
    <x:row r="1070" ht="24" customHeight="1">
      <x:c r="A1070" s="2" t="str">
        <x:v>MG-2025-1034</x:v>
      </x:c>
      <x:c r="B1070" s="3" t="n">
        <x:v>45989.5</x:v>
      </x:c>
      <x:c r="C1070" s="2" t="str">
        <x:v>Sample Customer 044</x:v>
      </x:c>
      <x:c r="D1070" s="2" t="str">
        <x:v>Central Granger</x:v>
      </x:c>
      <x:c r="E1070" s="2" t="str">
        <x:v>Seasonal cleanup</x:v>
      </x:c>
      <x:c r="F1070" s="4" t="n">
        <x:v>370.92</x:v>
      </x:c>
      <x:c r="G1070" s="4" t="n">
        <x:v>96</x:v>
      </x:c>
      <x:c r="H1070" s="4" t="n">
        <x:v>18.34</x:v>
      </x:c>
      <x:c r="I1070" s="4" t="n">
        <x:v>9.46</x:v>
      </x:c>
      <x:c r="J1070" s="7" t="n">
        <x:v>4</x:v>
      </x:c>
      <x:c r="K1070" s="2" t="str">
        <x:v>Card</x:v>
      </x:c>
      <x:c r="L1070" s="5" t="n">
        <x:f>SUM(G1070:I1070)</x:f>
        <x:v>123.80000000000001</x:v>
      </x:c>
      <x:c r="M1070" s="5" t="n">
        <x:f>F1070-L1070</x:f>
        <x:v>247.12</x:v>
      </x:c>
      <x:c r="N1070" s="6" t="n">
        <x:f>IF(F1070=0,0,M1070/F1070)</x:f>
        <x:v>0.6662353068047018</x:v>
      </x:c>
    </x:row>
    <x:row r="1071" ht="24" customHeight="1">
      <x:c r="A1071" s="2" t="str">
        <x:v>MG-2025-1039</x:v>
      </x:c>
      <x:c r="B1071" s="3" t="n">
        <x:v>45989.5</x:v>
      </x:c>
      <x:c r="C1071" s="2" t="str">
        <x:v>Sample Customer 076</x:v>
      </x:c>
      <x:c r="D1071" s="2" t="str">
        <x:v>North Granger</x:v>
      </x:c>
      <x:c r="E1071" s="2" t="str">
        <x:v>Lawn care</x:v>
      </x:c>
      <x:c r="F1071" s="4" t="n">
        <x:v>80.01</x:v>
      </x:c>
      <x:c r="G1071" s="4" t="n">
        <x:v>19.2</x:v>
      </x:c>
      <x:c r="H1071" s="4" t="n">
        <x:v>3</x:v>
      </x:c>
      <x:c r="I1071" s="4" t="n">
        <x:v>7.15</x:v>
      </x:c>
      <x:c r="J1071" s="7" t="n">
        <x:v>0.8</x:v>
      </x:c>
      <x:c r="K1071" s="2" t="str">
        <x:v>Check</x:v>
      </x:c>
      <x:c r="L1071" s="5" t="n">
        <x:f>SUM(G1071:I1071)</x:f>
        <x:v>29.35</x:v>
      </x:c>
      <x:c r="M1071" s="5" t="n">
        <x:f>F1071-L1071</x:f>
        <x:v>50.660000000000004</x:v>
      </x:c>
      <x:c r="N1071" s="6" t="n">
        <x:f>IF(F1071=0,0,M1071/F1071)</x:f>
        <x:v>0.6331708536432946</x:v>
      </x:c>
    </x:row>
    <x:row r="1072" ht="24" customHeight="1">
      <x:c r="A1072" s="2" t="str">
        <x:v>MG-2025-1033</x:v>
      </x:c>
      <x:c r="B1072" s="3" t="n">
        <x:v>45990.5</x:v>
      </x:c>
      <x:c r="C1072" s="2" t="str">
        <x:v>Sample Customer 111</x:v>
      </x:c>
      <x:c r="D1072" s="2" t="str">
        <x:v>West Granger</x:v>
      </x:c>
      <x:c r="E1072" s="2" t="str">
        <x:v>Seasonal cleanup</x:v>
      </x:c>
      <x:c r="F1072" s="4" t="n">
        <x:v>244.95</x:v>
      </x:c>
      <x:c r="G1072" s="4" t="n">
        <x:v>84</x:v>
      </x:c>
      <x:c r="H1072" s="4" t="n">
        <x:v>11.01</x:v>
      </x:c>
      <x:c r="I1072" s="4" t="n">
        <x:v>6.87</x:v>
      </x:c>
      <x:c r="J1072" s="7" t="n">
        <x:v>3.5</x:v>
      </x:c>
      <x:c r="K1072" s="2" t="str">
        <x:v>Bank transfer</x:v>
      </x:c>
      <x:c r="L1072" s="5" t="n">
        <x:f>SUM(G1072:I1072)</x:f>
        <x:v>101.88000000000001</x:v>
      </x:c>
      <x:c r="M1072" s="5" t="n">
        <x:f>F1072-L1072</x:f>
        <x:v>143.07</x:v>
      </x:c>
      <x:c r="N1072" s="6" t="n">
        <x:f>IF(F1072=0,0,M1072/F1072)</x:f>
        <x:v>0.5840783833435395</x:v>
      </x:c>
    </x:row>
    <x:row r="1073" ht="24" customHeight="1">
      <x:c r="A1073" s="2" t="str">
        <x:v>MG-2025-1055</x:v>
      </x:c>
      <x:c r="B1073" s="3" t="n">
        <x:v>45990.5</x:v>
      </x:c>
      <x:c r="C1073" s="2" t="str">
        <x:v>Sample Customer 053</x:v>
      </x:c>
      <x:c r="D1073" s="2" t="str">
        <x:v>Central Granger</x:v>
      </x:c>
      <x:c r="E1073" s="2" t="str">
        <x:v>Seasonal cleanup</x:v>
      </x:c>
      <x:c r="F1073" s="4" t="n">
        <x:v>332.99</x:v>
      </x:c>
      <x:c r="G1073" s="4" t="n">
        <x:v>76.8</x:v>
      </x:c>
      <x:c r="H1073" s="4" t="n">
        <x:v>11.89</x:v>
      </x:c>
      <x:c r="I1073" s="4" t="n">
        <x:v>3.81</x:v>
      </x:c>
      <x:c r="J1073" s="7" t="n">
        <x:v>3.2</x:v>
      </x:c>
      <x:c r="K1073" s="2" t="str">
        <x:v>Check</x:v>
      </x:c>
      <x:c r="L1073" s="5" t="n">
        <x:f>SUM(G1073:I1073)</x:f>
        <x:v>92.5</x:v>
      </x:c>
      <x:c r="M1073" s="5" t="n">
        <x:f>F1073-L1073</x:f>
        <x:v>240.49</x:v>
      </x:c>
      <x:c r="N1073" s="6" t="n">
        <x:f>IF(F1073=0,0,M1073/F1073)</x:f>
        <x:v>0.7222138802967056</x:v>
      </x:c>
    </x:row>
    <x:row r="1074" ht="24" customHeight="1">
      <x:c r="A1074" s="2" t="str">
        <x:v>MG-2025-1058</x:v>
      </x:c>
      <x:c r="B1074" s="3" t="n">
        <x:v>45991.5</x:v>
      </x:c>
      <x:c r="C1074" s="2" t="str">
        <x:v>Sample Customer 048</x:v>
      </x:c>
      <x:c r="D1074" s="2" t="str">
        <x:v>Central Granger</x:v>
      </x:c>
      <x:c r="E1074" s="2" t="str">
        <x:v>Mulch &amp; planting</x:v>
      </x:c>
      <x:c r="F1074" s="4" t="n">
        <x:v>664.49</x:v>
      </x:c>
      <x:c r="G1074" s="4" t="n">
        <x:v>129.6</x:v>
      </x:c>
      <x:c r="H1074" s="4" t="n">
        <x:v>68.16</x:v>
      </x:c>
      <x:c r="I1074" s="4" t="n">
        <x:v>5.81</x:v>
      </x:c>
      <x:c r="J1074" s="7" t="n">
        <x:v>5.4</x:v>
      </x:c>
      <x:c r="K1074" s="2" t="str">
        <x:v>Check</x:v>
      </x:c>
      <x:c r="L1074" s="5" t="n">
        <x:f>SUM(G1074:I1074)</x:f>
        <x:v>203.57</x:v>
      </x:c>
      <x:c r="M1074" s="5" t="n">
        <x:f>F1074-L1074</x:f>
        <x:v>460.92</x:v>
      </x:c>
      <x:c r="N1074" s="6" t="n">
        <x:f>IF(F1074=0,0,M1074/F1074)</x:f>
        <x:v>0.6936447501091062</x:v>
      </x:c>
    </x:row>
    <x:row r="1075" ht="24" customHeight="1">
      <x:c r="A1075" s="2" t="str">
        <x:v>MG-2025-1074</x:v>
      </x:c>
      <x:c r="B1075" s="3" t="n">
        <x:v>45992.5</x:v>
      </x:c>
      <x:c r="C1075" s="2" t="str">
        <x:v>Sample Customer 052</x:v>
      </x:c>
      <x:c r="D1075" s="2" t="str">
        <x:v>Central Granger</x:v>
      </x:c>
      <x:c r="E1075" s="2" t="str">
        <x:v>Seasonal cleanup</x:v>
      </x:c>
      <x:c r="F1075" s="4" t="n">
        <x:v>341.03</x:v>
      </x:c>
      <x:c r="G1075" s="4" t="n">
        <x:v>64.8</x:v>
      </x:c>
      <x:c r="H1075" s="4" t="n">
        <x:v>15</x:v>
      </x:c>
      <x:c r="I1075" s="4" t="n">
        <x:v>9.6</x:v>
      </x:c>
      <x:c r="J1075" s="7" t="n">
        <x:v>2.7</x:v>
      </x:c>
      <x:c r="K1075" s="2" t="str">
        <x:v>Bank transfer</x:v>
      </x:c>
      <x:c r="L1075" s="5" t="n">
        <x:f>SUM(G1075:I1075)</x:f>
        <x:v>89.39999999999999</x:v>
      </x:c>
      <x:c r="M1075" s="5" t="n">
        <x:f>F1075-L1075</x:f>
        <x:v>251.63</x:v>
      </x:c>
      <x:c r="N1075" s="6" t="n">
        <x:f>IF(F1075=0,0,M1075/F1075)</x:f>
        <x:v>0.7378529748116002</x:v>
      </x:c>
    </x:row>
    <x:row r="1076" ht="24" customHeight="1">
      <x:c r="A1076" s="2" t="str">
        <x:v>MG-2025-1102</x:v>
      </x:c>
      <x:c r="B1076" s="3" t="n">
        <x:v>45993.5</x:v>
      </x:c>
      <x:c r="C1076" s="2" t="str">
        <x:v>Sample Customer 070</x:v>
      </x:c>
      <x:c r="D1076" s="2" t="str">
        <x:v>Central Granger</x:v>
      </x:c>
      <x:c r="E1076" s="2" t="str">
        <x:v>Snow removal</x:v>
      </x:c>
      <x:c r="F1076" s="4" t="n">
        <x:v>107.36</x:v>
      </x:c>
      <x:c r="G1076" s="4" t="n">
        <x:v>38.4</x:v>
      </x:c>
      <x:c r="H1076" s="4" t="n">
        <x:v>2.57</x:v>
      </x:c>
      <x:c r="I1076" s="4" t="n">
        <x:v>3.71</x:v>
      </x:c>
      <x:c r="J1076" s="7" t="n">
        <x:v>1.6</x:v>
      </x:c>
      <x:c r="K1076" s="2" t="str">
        <x:v>Check</x:v>
      </x:c>
      <x:c r="L1076" s="5" t="n">
        <x:f>SUM(G1076:I1076)</x:f>
        <x:v>44.68</x:v>
      </x:c>
      <x:c r="M1076" s="5" t="n">
        <x:f>F1076-L1076</x:f>
        <x:v>62.68</x:v>
      </x:c>
      <x:c r="N1076" s="6" t="n">
        <x:f>IF(F1076=0,0,M1076/F1076)</x:f>
        <x:v>0.5838301043219076</x:v>
      </x:c>
    </x:row>
    <x:row r="1077" ht="24" customHeight="1">
      <x:c r="A1077" s="2" t="str">
        <x:v>MG-2025-1085</x:v>
      </x:c>
      <x:c r="B1077" s="3" t="n">
        <x:v>45994.5</x:v>
      </x:c>
      <x:c r="C1077" s="2" t="str">
        <x:v>Sample Customer 104</x:v>
      </x:c>
      <x:c r="D1077" s="2" t="str">
        <x:v>East Granger</x:v>
      </x:c>
      <x:c r="E1077" s="2" t="str">
        <x:v>Snow removal</x:v>
      </x:c>
      <x:c r="F1077" s="4" t="n">
        <x:v>81.24</x:v>
      </x:c>
      <x:c r="G1077" s="4" t="n">
        <x:v>24</x:v>
      </x:c>
      <x:c r="H1077" s="4" t="n">
        <x:v>4.84</x:v>
      </x:c>
      <x:c r="I1077" s="4" t="n">
        <x:v>6.63</x:v>
      </x:c>
      <x:c r="J1077" s="7" t="n">
        <x:v>1</x:v>
      </x:c>
      <x:c r="K1077" s="2" t="str">
        <x:v>Bank transfer</x:v>
      </x:c>
      <x:c r="L1077" s="5" t="n">
        <x:f>SUM(G1077:I1077)</x:f>
        <x:v>35.47</x:v>
      </x:c>
      <x:c r="M1077" s="5" t="n">
        <x:f>F1077-L1077</x:f>
        <x:v>45.769999999999996</x:v>
      </x:c>
      <x:c r="N1077" s="6" t="n">
        <x:f>IF(F1077=0,0,M1077/F1077)</x:f>
        <x:v>0.5633924175283112</x:v>
      </x:c>
    </x:row>
    <x:row r="1078" ht="24" customHeight="1">
      <x:c r="A1078" s="2" t="str">
        <x:v>MG-2025-1094</x:v>
      </x:c>
      <x:c r="B1078" s="3" t="n">
        <x:v>45994.5</x:v>
      </x:c>
      <x:c r="C1078" s="2" t="str">
        <x:v>Sample Customer 075</x:v>
      </x:c>
      <x:c r="D1078" s="2" t="str">
        <x:v>South Granger</x:v>
      </x:c>
      <x:c r="E1078" s="2" t="str">
        <x:v>Snow removal</x:v>
      </x:c>
      <x:c r="F1078" s="4" t="n">
        <x:v>81.42</x:v>
      </x:c>
      <x:c r="G1078" s="4" t="n">
        <x:v>24</x:v>
      </x:c>
      <x:c r="H1078" s="4" t="n">
        <x:v>3.16</x:v>
      </x:c>
      <x:c r="I1078" s="4" t="n">
        <x:v>9.64</x:v>
      </x:c>
      <x:c r="J1078" s="7" t="n">
        <x:v>1</x:v>
      </x:c>
      <x:c r="K1078" s="2" t="str">
        <x:v>Card</x:v>
      </x:c>
      <x:c r="L1078" s="5" t="n">
        <x:f>SUM(G1078:I1078)</x:f>
        <x:v>36.8</x:v>
      </x:c>
      <x:c r="M1078" s="5" t="n">
        <x:f>F1078-L1078</x:f>
        <x:v>44.620000000000005</x:v>
      </x:c>
      <x:c r="N1078" s="6" t="n">
        <x:f>IF(F1078=0,0,M1078/F1078)</x:f>
        <x:v>0.5480225988700566</x:v>
      </x:c>
    </x:row>
    <x:row r="1079" ht="24" customHeight="1">
      <x:c r="A1079" s="2" t="str">
        <x:v>MG-2025-1095</x:v>
      </x:c>
      <x:c r="B1079" s="3" t="n">
        <x:v>45997.5</x:v>
      </x:c>
      <x:c r="C1079" s="2" t="str">
        <x:v>Sample Customer 066</x:v>
      </x:c>
      <x:c r="D1079" s="2" t="str">
        <x:v>South Granger</x:v>
      </x:c>
      <x:c r="E1079" s="2" t="str">
        <x:v>Snow removal</x:v>
      </x:c>
      <x:c r="F1079" s="4" t="n">
        <x:v>111.71</x:v>
      </x:c>
      <x:c r="G1079" s="4" t="n">
        <x:v>36</x:v>
      </x:c>
      <x:c r="H1079" s="4" t="n">
        <x:v>3.91</x:v>
      </x:c>
      <x:c r="I1079" s="4" t="n">
        <x:v>8.19</x:v>
      </x:c>
      <x:c r="J1079" s="7" t="n">
        <x:v>1.5</x:v>
      </x:c>
      <x:c r="K1079" s="2" t="str">
        <x:v>Bank transfer</x:v>
      </x:c>
      <x:c r="L1079" s="5" t="n">
        <x:f>SUM(G1079:I1079)</x:f>
        <x:v>48.099999999999994</x:v>
      </x:c>
      <x:c r="M1079" s="5" t="n">
        <x:f>F1079-L1079</x:f>
        <x:v>63.61</x:v>
      </x:c>
      <x:c r="N1079" s="6" t="n">
        <x:f>IF(F1079=0,0,M1079/F1079)</x:f>
        <x:v>0.5694208217706562</x:v>
      </x:c>
    </x:row>
    <x:row r="1080" ht="24" customHeight="1">
      <x:c r="A1080" s="2" t="str">
        <x:v>MG-2025-1081</x:v>
      </x:c>
      <x:c r="B1080" s="3" t="n">
        <x:v>45998.5</x:v>
      </x:c>
      <x:c r="C1080" s="2" t="str">
        <x:v>Sample Customer 055</x:v>
      </x:c>
      <x:c r="D1080" s="2" t="str">
        <x:v>South Granger</x:v>
      </x:c>
      <x:c r="E1080" s="2" t="str">
        <x:v>Snow removal</x:v>
      </x:c>
      <x:c r="F1080" s="4" t="n">
        <x:v>115.94</x:v>
      </x:c>
      <x:c r="G1080" s="4" t="n">
        <x:v>33.6</x:v>
      </x:c>
      <x:c r="H1080" s="4" t="n">
        <x:v>3.25</x:v>
      </x:c>
      <x:c r="I1080" s="4" t="n">
        <x:v>3.68</x:v>
      </x:c>
      <x:c r="J1080" s="7" t="n">
        <x:v>1.4</x:v>
      </x:c>
      <x:c r="K1080" s="2" t="str">
        <x:v>Check</x:v>
      </x:c>
      <x:c r="L1080" s="5" t="n">
        <x:f>SUM(G1080:I1080)</x:f>
        <x:v>40.53</x:v>
      </x:c>
      <x:c r="M1080" s="5" t="n">
        <x:f>F1080-L1080</x:f>
        <x:v>75.41</x:v>
      </x:c>
      <x:c r="N1080" s="6" t="n">
        <x:f>IF(F1080=0,0,M1080/F1080)</x:f>
        <x:v>0.6504226323960669</x:v>
      </x:c>
    </x:row>
    <x:row r="1081" ht="24" customHeight="1">
      <x:c r="A1081" s="2" t="str">
        <x:v>MG-2025-1097</x:v>
      </x:c>
      <x:c r="B1081" s="3" t="n">
        <x:v>45999.5</x:v>
      </x:c>
      <x:c r="C1081" s="2" t="str">
        <x:v>Sample Customer 118</x:v>
      </x:c>
      <x:c r="D1081" s="2" t="str">
        <x:v>East Granger</x:v>
      </x:c>
      <x:c r="E1081" s="2" t="str">
        <x:v>Snow removal</x:v>
      </x:c>
      <x:c r="F1081" s="4" t="n">
        <x:v>101.24</x:v>
      </x:c>
      <x:c r="G1081" s="4" t="n">
        <x:v>26.4</x:v>
      </x:c>
      <x:c r="H1081" s="4" t="n">
        <x:v>5.65</x:v>
      </x:c>
      <x:c r="I1081" s="4" t="n">
        <x:v>7.52</x:v>
      </x:c>
      <x:c r="J1081" s="7" t="n">
        <x:v>1.1</x:v>
      </x:c>
      <x:c r="K1081" s="2" t="str">
        <x:v>Bank transfer</x:v>
      </x:c>
      <x:c r="L1081" s="5" t="n">
        <x:f>SUM(G1081:I1081)</x:f>
        <x:v>39.56999999999999</x:v>
      </x:c>
      <x:c r="M1081" s="5" t="n">
        <x:f>F1081-L1081</x:f>
        <x:v>61.67</x:v>
      </x:c>
      <x:c r="N1081" s="6" t="n">
        <x:f>IF(F1081=0,0,M1081/F1081)</x:f>
        <x:v>0.6091465823785066</x:v>
      </x:c>
    </x:row>
    <x:row r="1082" ht="24" customHeight="1">
      <x:c r="A1082" s="2" t="str">
        <x:v>MG-2025-1079</x:v>
      </x:c>
      <x:c r="B1082" s="3" t="n">
        <x:v>46001.5</x:v>
      </x:c>
      <x:c r="C1082" s="2" t="str">
        <x:v>Sample Customer 040</x:v>
      </x:c>
      <x:c r="D1082" s="2" t="str">
        <x:v>East Granger</x:v>
      </x:c>
      <x:c r="E1082" s="2" t="str">
        <x:v>Snow removal</x:v>
      </x:c>
      <x:c r="F1082" s="4" t="n">
        <x:v>96.35</x:v>
      </x:c>
      <x:c r="G1082" s="4" t="n">
        <x:v>24</x:v>
      </x:c>
      <x:c r="H1082" s="4" t="n">
        <x:v>3.74</x:v>
      </x:c>
      <x:c r="I1082" s="4" t="n">
        <x:v>9.03</x:v>
      </x:c>
      <x:c r="J1082" s="7" t="n">
        <x:v>1</x:v>
      </x:c>
      <x:c r="K1082" s="2" t="str">
        <x:v>Bank transfer</x:v>
      </x:c>
      <x:c r="L1082" s="5" t="n">
        <x:f>SUM(G1082:I1082)</x:f>
        <x:v>36.77</x:v>
      </x:c>
      <x:c r="M1082" s="5" t="n">
        <x:f>F1082-L1082</x:f>
        <x:v>59.57999999999999</x:v>
      </x:c>
      <x:c r="N1082" s="6" t="n">
        <x:f>IF(F1082=0,0,M1082/F1082)</x:f>
        <x:v>0.6183705241307732</x:v>
      </x:c>
    </x:row>
    <x:row r="1083" ht="24" customHeight="1">
      <x:c r="A1083" s="2" t="str">
        <x:v>MG-2025-1109</x:v>
      </x:c>
      <x:c r="B1083" s="3" t="n">
        <x:v>46001.5</x:v>
      </x:c>
      <x:c r="C1083" s="2" t="str">
        <x:v>Sample Customer 027</x:v>
      </x:c>
      <x:c r="D1083" s="2" t="str">
        <x:v>Central Granger</x:v>
      </x:c>
      <x:c r="E1083" s="2" t="str">
        <x:v>Snow removal</x:v>
      </x:c>
      <x:c r="F1083" s="4" t="n">
        <x:v>110.38</x:v>
      </x:c>
      <x:c r="G1083" s="4" t="n">
        <x:v>21.6</x:v>
      </x:c>
      <x:c r="H1083" s="4" t="n">
        <x:v>2.82</x:v>
      </x:c>
      <x:c r="I1083" s="4" t="n">
        <x:v>11.74</x:v>
      </x:c>
      <x:c r="J1083" s="7" t="n">
        <x:v>0.9</x:v>
      </x:c>
      <x:c r="K1083" s="2" t="str">
        <x:v>Check</x:v>
      </x:c>
      <x:c r="L1083" s="5" t="n">
        <x:f>SUM(G1083:I1083)</x:f>
        <x:v>36.160000000000004</x:v>
      </x:c>
      <x:c r="M1083" s="5" t="n">
        <x:f>F1083-L1083</x:f>
        <x:v>74.22</x:v>
      </x:c>
      <x:c r="N1083" s="6" t="n">
        <x:f>IF(F1083=0,0,M1083/F1083)</x:f>
        <x:v>0.6724044210907774</x:v>
      </x:c>
    </x:row>
    <x:row r="1084" ht="24" customHeight="1">
      <x:c r="A1084" s="2" t="str">
        <x:v>MG-2025-1086</x:v>
      </x:c>
      <x:c r="B1084" s="3" t="n">
        <x:v>46003.5</x:v>
      </x:c>
      <x:c r="C1084" s="2" t="str">
        <x:v>Sample Customer 004</x:v>
      </x:c>
      <x:c r="D1084" s="2" t="str">
        <x:v>Central Granger</x:v>
      </x:c>
      <x:c r="E1084" s="2" t="str">
        <x:v>Snow removal</x:v>
      </x:c>
      <x:c r="F1084" s="4" t="n">
        <x:v>78.41</x:v>
      </x:c>
      <x:c r="G1084" s="4" t="n">
        <x:v>28.8</x:v>
      </x:c>
      <x:c r="H1084" s="4" t="n">
        <x:v>3.55</x:v>
      </x:c>
      <x:c r="I1084" s="4" t="n">
        <x:v>12.13</x:v>
      </x:c>
      <x:c r="J1084" s="7" t="n">
        <x:v>1.2</x:v>
      </x:c>
      <x:c r="K1084" s="2" t="str">
        <x:v>Card</x:v>
      </x:c>
      <x:c r="L1084" s="5" t="n">
        <x:f>SUM(G1084:I1084)</x:f>
        <x:v>44.480000000000004</x:v>
      </x:c>
      <x:c r="M1084" s="5" t="n">
        <x:f>F1084-L1084</x:f>
        <x:v>33.92999999999999</x:v>
      </x:c>
      <x:c r="N1084" s="6" t="n">
        <x:f>IF(F1084=0,0,M1084/F1084)</x:f>
        <x:v>0.4327254176763167</x:v>
      </x:c>
    </x:row>
    <x:row r="1085" ht="24" customHeight="1">
      <x:c r="A1085" s="2" t="str">
        <x:v>MG-2025-1089</x:v>
      </x:c>
      <x:c r="B1085" s="3" t="n">
        <x:v>46003.5</x:v>
      </x:c>
      <x:c r="C1085" s="2" t="str">
        <x:v>Sample Customer 049</x:v>
      </x:c>
      <x:c r="D1085" s="2" t="str">
        <x:v>East Granger</x:v>
      </x:c>
      <x:c r="E1085" s="2" t="str">
        <x:v>Snow removal</x:v>
      </x:c>
      <x:c r="F1085" s="4" t="n">
        <x:v>111.83</x:v>
      </x:c>
      <x:c r="G1085" s="4" t="n">
        <x:v>28.8</x:v>
      </x:c>
      <x:c r="H1085" s="4" t="n">
        <x:v>3.18</x:v>
      </x:c>
      <x:c r="I1085" s="4" t="n">
        <x:v>7.56</x:v>
      </x:c>
      <x:c r="J1085" s="7" t="n">
        <x:v>1.2</x:v>
      </x:c>
      <x:c r="K1085" s="2" t="str">
        <x:v>Bank transfer</x:v>
      </x:c>
      <x:c r="L1085" s="5" t="n">
        <x:f>SUM(G1085:I1085)</x:f>
        <x:v>39.54</x:v>
      </x:c>
      <x:c r="M1085" s="5" t="n">
        <x:f>F1085-L1085</x:f>
        <x:v>72.28999999999999</x:v>
      </x:c>
      <x:c r="N1085" s="6" t="n">
        <x:f>IF(F1085=0,0,M1085/F1085)</x:f>
        <x:v>0.6464276133416793</x:v>
      </x:c>
    </x:row>
    <x:row r="1086" ht="24" customHeight="1">
      <x:c r="A1086" s="2" t="str">
        <x:v>MG-2025-1091</x:v>
      </x:c>
      <x:c r="B1086" s="3" t="n">
        <x:v>46003.5</x:v>
      </x:c>
      <x:c r="C1086" s="2" t="str">
        <x:v>Sample Customer 016</x:v>
      </x:c>
      <x:c r="D1086" s="2" t="str">
        <x:v>East Granger</x:v>
      </x:c>
      <x:c r="E1086" s="2" t="str">
        <x:v>Snow removal</x:v>
      </x:c>
      <x:c r="F1086" s="4" t="n">
        <x:v>113.59</x:v>
      </x:c>
      <x:c r="G1086" s="4" t="n">
        <x:v>36</x:v>
      </x:c>
      <x:c r="H1086" s="4" t="n">
        <x:v>3.14</x:v>
      </x:c>
      <x:c r="I1086" s="4" t="n">
        <x:v>6.78</x:v>
      </x:c>
      <x:c r="J1086" s="7" t="n">
        <x:v>1.5</x:v>
      </x:c>
      <x:c r="K1086" s="2" t="str">
        <x:v>Bank transfer</x:v>
      </x:c>
      <x:c r="L1086" s="5" t="n">
        <x:f>SUM(G1086:I1086)</x:f>
        <x:v>45.92</x:v>
      </x:c>
      <x:c r="M1086" s="5" t="n">
        <x:f>F1086-L1086</x:f>
        <x:v>67.67</x:v>
      </x:c>
      <x:c r="N1086" s="6" t="n">
        <x:f>IF(F1086=0,0,M1086/F1086)</x:f>
        <x:v>0.5957390615371071</x:v>
      </x:c>
    </x:row>
    <x:row r="1087" ht="24" customHeight="1">
      <x:c r="A1087" s="2" t="str">
        <x:v>MG-2025-1096</x:v>
      </x:c>
      <x:c r="B1087" s="3" t="n">
        <x:v>46004.5</x:v>
      </x:c>
      <x:c r="C1087" s="2" t="str">
        <x:v>Sample Customer 092</x:v>
      </x:c>
      <x:c r="D1087" s="2" t="str">
        <x:v>East Granger</x:v>
      </x:c>
      <x:c r="E1087" s="2" t="str">
        <x:v>Snow removal</x:v>
      </x:c>
      <x:c r="F1087" s="4" t="n">
        <x:v>103.25</x:v>
      </x:c>
      <x:c r="G1087" s="4" t="n">
        <x:v>36</x:v>
      </x:c>
      <x:c r="H1087" s="4" t="n">
        <x:v>4.11</x:v>
      </x:c>
      <x:c r="I1087" s="4" t="n">
        <x:v>5.68</x:v>
      </x:c>
      <x:c r="J1087" s="7" t="n">
        <x:v>1.5</x:v>
      </x:c>
      <x:c r="K1087" s="2" t="str">
        <x:v>Check</x:v>
      </x:c>
      <x:c r="L1087" s="5" t="n">
        <x:f>SUM(G1087:I1087)</x:f>
        <x:v>45.79</x:v>
      </x:c>
      <x:c r="M1087" s="5" t="n">
        <x:f>F1087-L1087</x:f>
        <x:v>57.46</x:v>
      </x:c>
      <x:c r="N1087" s="6" t="n">
        <x:f>IF(F1087=0,0,M1087/F1087)</x:f>
        <x:v>0.5565133171912833</x:v>
      </x:c>
    </x:row>
    <x:row r="1088" ht="24" customHeight="1">
      <x:c r="A1088" s="2" t="str">
        <x:v>MG-2025-1100</x:v>
      </x:c>
      <x:c r="B1088" s="3" t="n">
        <x:v>46004.5</x:v>
      </x:c>
      <x:c r="C1088" s="2" t="str">
        <x:v>Sample Customer 044</x:v>
      </x:c>
      <x:c r="D1088" s="2" t="str">
        <x:v>Central Granger</x:v>
      </x:c>
      <x:c r="E1088" s="2" t="str">
        <x:v>Snow removal</x:v>
      </x:c>
      <x:c r="F1088" s="4" t="n">
        <x:v>93.04</x:v>
      </x:c>
      <x:c r="G1088" s="4" t="n">
        <x:v>28.8</x:v>
      </x:c>
      <x:c r="H1088" s="4" t="n">
        <x:v>4.85</x:v>
      </x:c>
      <x:c r="I1088" s="4" t="n">
        <x:v>6.17</x:v>
      </x:c>
      <x:c r="J1088" s="7" t="n">
        <x:v>1.2</x:v>
      </x:c>
      <x:c r="K1088" s="2" t="str">
        <x:v>Card</x:v>
      </x:c>
      <x:c r="L1088" s="5" t="n">
        <x:f>SUM(G1088:I1088)</x:f>
        <x:v>39.82</x:v>
      </x:c>
      <x:c r="M1088" s="5" t="n">
        <x:f>F1088-L1088</x:f>
        <x:v>53.220000000000006</x:v>
      </x:c>
      <x:c r="N1088" s="6" t="n">
        <x:f>IF(F1088=0,0,M1088/F1088)</x:f>
        <x:v>0.5720120378331901</x:v>
      </x:c>
    </x:row>
    <x:row r="1089" ht="24" customHeight="1">
      <x:c r="A1089" s="2" t="str">
        <x:v>MG-2025-1106</x:v>
      </x:c>
      <x:c r="B1089" s="3" t="n">
        <x:v>46004.5</x:v>
      </x:c>
      <x:c r="C1089" s="2" t="str">
        <x:v>Sample Customer 097</x:v>
      </x:c>
      <x:c r="D1089" s="2" t="str">
        <x:v>Mishawaka area</x:v>
      </x:c>
      <x:c r="E1089" s="2" t="str">
        <x:v>Snow removal</x:v>
      </x:c>
      <x:c r="F1089" s="4" t="n">
        <x:v>93.24</x:v>
      </x:c>
      <x:c r="G1089" s="4" t="n">
        <x:v>31.2</x:v>
      </x:c>
      <x:c r="H1089" s="4" t="n">
        <x:v>4.7</x:v>
      </x:c>
      <x:c r="I1089" s="4" t="n">
        <x:v>4.49</x:v>
      </x:c>
      <x:c r="J1089" s="7" t="n">
        <x:v>1.3</x:v>
      </x:c>
      <x:c r="K1089" s="2" t="str">
        <x:v>Card</x:v>
      </x:c>
      <x:c r="L1089" s="5" t="n">
        <x:f>SUM(G1089:I1089)</x:f>
        <x:v>40.39</x:v>
      </x:c>
      <x:c r="M1089" s="5" t="n">
        <x:f>F1089-L1089</x:f>
        <x:v>52.849999999999994</x:v>
      </x:c>
      <x:c r="N1089" s="6" t="n">
        <x:f>IF(F1089=0,0,M1089/F1089)</x:f>
        <x:v>0.5668168168168168</x:v>
      </x:c>
    </x:row>
    <x:row r="1090" ht="24" customHeight="1">
      <x:c r="A1090" s="2" t="str">
        <x:v>MG-2025-1072</x:v>
      </x:c>
      <x:c r="B1090" s="3" t="n">
        <x:v>46006.5</x:v>
      </x:c>
      <x:c r="C1090" s="2" t="str">
        <x:v>Sample Customer 049</x:v>
      </x:c>
      <x:c r="D1090" s="2" t="str">
        <x:v>East Granger</x:v>
      </x:c>
      <x:c r="E1090" s="2" t="str">
        <x:v>Snow removal</x:v>
      </x:c>
      <x:c r="F1090" s="4" t="n">
        <x:v>110.15</x:v>
      </x:c>
      <x:c r="G1090" s="4" t="n">
        <x:v>24</x:v>
      </x:c>
      <x:c r="H1090" s="4" t="n">
        <x:v>2.76</x:v>
      </x:c>
      <x:c r="I1090" s="4" t="n">
        <x:v>12.19</x:v>
      </x:c>
      <x:c r="J1090" s="7" t="n">
        <x:v>1</x:v>
      </x:c>
      <x:c r="K1090" s="2" t="str">
        <x:v>Card</x:v>
      </x:c>
      <x:c r="L1090" s="5" t="n">
        <x:f>SUM(G1090:I1090)</x:f>
        <x:v>38.949999999999996</x:v>
      </x:c>
      <x:c r="M1090" s="5" t="n">
        <x:f>F1090-L1090</x:f>
        <x:v>71.20000000000002</x:v>
      </x:c>
      <x:c r="N1090" s="6" t="n">
        <x:f>IF(F1090=0,0,M1090/F1090)</x:f>
        <x:v>0.646391284611893</x:v>
      </x:c>
    </x:row>
    <x:row r="1091" ht="24" customHeight="1">
      <x:c r="A1091" s="2" t="str">
        <x:v>MG-2025-1077</x:v>
      </x:c>
      <x:c r="B1091" s="3" t="n">
        <x:v>46006.5</x:v>
      </x:c>
      <x:c r="C1091" s="2" t="str">
        <x:v>Sample Customer 116</x:v>
      </x:c>
      <x:c r="D1091" s="2" t="str">
        <x:v>West Granger</x:v>
      </x:c>
      <x:c r="E1091" s="2" t="str">
        <x:v>Snow removal</x:v>
      </x:c>
      <x:c r="F1091" s="4" t="n">
        <x:v>100.68</x:v>
      </x:c>
      <x:c r="G1091" s="4" t="n">
        <x:v>26.4</x:v>
      </x:c>
      <x:c r="H1091" s="4" t="n">
        <x:v>3.71</x:v>
      </x:c>
      <x:c r="I1091" s="4" t="n">
        <x:v>10.25</x:v>
      </x:c>
      <x:c r="J1091" s="7" t="n">
        <x:v>1.1</x:v>
      </x:c>
      <x:c r="K1091" s="2" t="str">
        <x:v>Card</x:v>
      </x:c>
      <x:c r="L1091" s="5" t="n">
        <x:f>SUM(G1091:I1091)</x:f>
        <x:v>40.36</x:v>
      </x:c>
      <x:c r="M1091" s="5" t="n">
        <x:f>F1091-L1091</x:f>
        <x:v>60.32000000000001</x:v>
      </x:c>
      <x:c r="N1091" s="6" t="n">
        <x:f>IF(F1091=0,0,M1091/F1091)</x:f>
        <x:v>0.5991259435836314</x:v>
      </x:c>
    </x:row>
    <x:row r="1092" ht="24" customHeight="1">
      <x:c r="A1092" s="2" t="str">
        <x:v>MG-2025-1107</x:v>
      </x:c>
      <x:c r="B1092" s="3" t="n">
        <x:v>46006.5</x:v>
      </x:c>
      <x:c r="C1092" s="2" t="str">
        <x:v>Sample Customer 030</x:v>
      </x:c>
      <x:c r="D1092" s="2" t="str">
        <x:v>East Granger</x:v>
      </x:c>
      <x:c r="E1092" s="2" t="str">
        <x:v>Snow removal</x:v>
      </x:c>
      <x:c r="F1092" s="4" t="n">
        <x:v>81.44</x:v>
      </x:c>
      <x:c r="G1092" s="4" t="n">
        <x:v>26.4</x:v>
      </x:c>
      <x:c r="H1092" s="4" t="n">
        <x:v>3.54</x:v>
      </x:c>
      <x:c r="I1092" s="4" t="n">
        <x:v>8.53</x:v>
      </x:c>
      <x:c r="J1092" s="7" t="n">
        <x:v>1.1</x:v>
      </x:c>
      <x:c r="K1092" s="2" t="str">
        <x:v>Check</x:v>
      </x:c>
      <x:c r="L1092" s="5" t="n">
        <x:f>SUM(G1092:I1092)</x:f>
        <x:v>38.47</x:v>
      </x:c>
      <x:c r="M1092" s="5" t="n">
        <x:f>F1092-L1092</x:f>
        <x:v>42.97</x:v>
      </x:c>
      <x:c r="N1092" s="6" t="n">
        <x:f>IF(F1092=0,0,M1092/F1092)</x:f>
        <x:v>0.5276277013752456</x:v>
      </x:c>
    </x:row>
    <x:row r="1093" ht="24" customHeight="1">
      <x:c r="A1093" s="2" t="str">
        <x:v>MG-2025-1083</x:v>
      </x:c>
      <x:c r="B1093" s="3" t="n">
        <x:v>46007.5</x:v>
      </x:c>
      <x:c r="C1093" s="2" t="str">
        <x:v>Sample Customer 079</x:v>
      </x:c>
      <x:c r="D1093" s="2" t="str">
        <x:v>Central Granger</x:v>
      </x:c>
      <x:c r="E1093" s="2" t="str">
        <x:v>Snow removal</x:v>
      </x:c>
      <x:c r="F1093" s="4" t="n">
        <x:v>86.79</x:v>
      </x:c>
      <x:c r="G1093" s="4" t="n">
        <x:v>24</x:v>
      </x:c>
      <x:c r="H1093" s="4" t="n">
        <x:v>4.78</x:v>
      </x:c>
      <x:c r="I1093" s="4" t="n">
        <x:v>12.11</x:v>
      </x:c>
      <x:c r="J1093" s="7" t="n">
        <x:v>1</x:v>
      </x:c>
      <x:c r="K1093" s="2" t="str">
        <x:v>Card</x:v>
      </x:c>
      <x:c r="L1093" s="5" t="n">
        <x:f>SUM(G1093:I1093)</x:f>
        <x:v>40.89</x:v>
      </x:c>
      <x:c r="M1093" s="5" t="n">
        <x:f>F1093-L1093</x:f>
        <x:v>45.900000000000006</x:v>
      </x:c>
      <x:c r="N1093" s="6" t="n">
        <x:f>IF(F1093=0,0,M1093/F1093)</x:f>
        <x:v>0.5288627722087799</x:v>
      </x:c>
    </x:row>
    <x:row r="1094" ht="24" customHeight="1">
      <x:c r="A1094" s="2" t="str">
        <x:v>MG-2025-1099</x:v>
      </x:c>
      <x:c r="B1094" s="3" t="n">
        <x:v>46008.5</x:v>
      </x:c>
      <x:c r="C1094" s="2" t="str">
        <x:v>Sample Customer 018</x:v>
      </x:c>
      <x:c r="D1094" s="2" t="str">
        <x:v>East Granger</x:v>
      </x:c>
      <x:c r="E1094" s="2" t="str">
        <x:v>Snow removal</x:v>
      </x:c>
      <x:c r="F1094" s="4" t="n">
        <x:v>85.28</x:v>
      </x:c>
      <x:c r="G1094" s="4" t="n">
        <x:v>31.2</x:v>
      </x:c>
      <x:c r="H1094" s="4" t="n">
        <x:v>2.49</x:v>
      </x:c>
      <x:c r="I1094" s="4" t="n">
        <x:v>3.41</x:v>
      </x:c>
      <x:c r="J1094" s="7" t="n">
        <x:v>1.3</x:v>
      </x:c>
      <x:c r="K1094" s="2" t="str">
        <x:v>Check</x:v>
      </x:c>
      <x:c r="L1094" s="5" t="n">
        <x:f>SUM(G1094:I1094)</x:f>
        <x:v>37.099999999999994</x:v>
      </x:c>
      <x:c r="M1094" s="5" t="n">
        <x:f>F1094-L1094</x:f>
        <x:v>48.18000000000001</x:v>
      </x:c>
      <x:c r="N1094" s="6" t="n">
        <x:f>IF(F1094=0,0,M1094/F1094)</x:f>
        <x:v>0.5649624765478425</x:v>
      </x:c>
    </x:row>
    <x:row r="1095" ht="24" customHeight="1">
      <x:c r="A1095" s="2" t="str">
        <x:v>MG-2025-1101</x:v>
      </x:c>
      <x:c r="B1095" s="3" t="n">
        <x:v>46008.5</x:v>
      </x:c>
      <x:c r="C1095" s="2" t="str">
        <x:v>Sample Customer 023</x:v>
      </x:c>
      <x:c r="D1095" s="2" t="str">
        <x:v>North Granger</x:v>
      </x:c>
      <x:c r="E1095" s="2" t="str">
        <x:v>Snow removal</x:v>
      </x:c>
      <x:c r="F1095" s="4" t="n">
        <x:v>83.95</x:v>
      </x:c>
      <x:c r="G1095" s="4" t="n">
        <x:v>24</x:v>
      </x:c>
      <x:c r="H1095" s="4" t="n">
        <x:v>4.71</x:v>
      </x:c>
      <x:c r="I1095" s="4" t="n">
        <x:v>5.95</x:v>
      </x:c>
      <x:c r="J1095" s="7" t="n">
        <x:v>1</x:v>
      </x:c>
      <x:c r="K1095" s="2" t="str">
        <x:v>Check</x:v>
      </x:c>
      <x:c r="L1095" s="5" t="n">
        <x:f>SUM(G1095:I1095)</x:f>
        <x:v>34.660000000000004</x:v>
      </x:c>
      <x:c r="M1095" s="5" t="n">
        <x:f>F1095-L1095</x:f>
        <x:v>49.29</x:v>
      </x:c>
      <x:c r="N1095" s="6" t="n">
        <x:f>IF(F1095=0,0,M1095/F1095)</x:f>
        <x:v>0.5871351995235259</x:v>
      </x:c>
    </x:row>
    <x:row r="1096" ht="24" customHeight="1">
      <x:c r="A1096" s="2" t="str">
        <x:v>MG-2025-1080</x:v>
      </x:c>
      <x:c r="B1096" s="3" t="n">
        <x:v>46009.5</x:v>
      </x:c>
      <x:c r="C1096" s="2" t="str">
        <x:v>Sample Customer 002</x:v>
      </x:c>
      <x:c r="D1096" s="2" t="str">
        <x:v>Central Granger</x:v>
      </x:c>
      <x:c r="E1096" s="2" t="str">
        <x:v>Snow removal</x:v>
      </x:c>
      <x:c r="F1096" s="4" t="n">
        <x:v>101.6</x:v>
      </x:c>
      <x:c r="G1096" s="4" t="n">
        <x:v>24</x:v>
      </x:c>
      <x:c r="H1096" s="4" t="n">
        <x:v>3</x:v>
      </x:c>
      <x:c r="I1096" s="4" t="n">
        <x:v>11.19</x:v>
      </x:c>
      <x:c r="J1096" s="7" t="n">
        <x:v>1</x:v>
      </x:c>
      <x:c r="K1096" s="2" t="str">
        <x:v>Card</x:v>
      </x:c>
      <x:c r="L1096" s="5" t="n">
        <x:f>SUM(G1096:I1096)</x:f>
        <x:v>38.19</x:v>
      </x:c>
      <x:c r="M1096" s="5" t="n">
        <x:f>F1096-L1096</x:f>
        <x:v>63.41</x:v>
      </x:c>
      <x:c r="N1096" s="6" t="n">
        <x:f>IF(F1096=0,0,M1096/F1096)</x:f>
        <x:v>0.6241141732283465</x:v>
      </x:c>
    </x:row>
    <x:row r="1097" ht="24" customHeight="1">
      <x:c r="A1097" s="2" t="str">
        <x:v>MG-2025-1098</x:v>
      </x:c>
      <x:c r="B1097" s="3" t="n">
        <x:v>46009.5</x:v>
      </x:c>
      <x:c r="C1097" s="2" t="str">
        <x:v>Sample Customer 028</x:v>
      </x:c>
      <x:c r="D1097" s="2" t="str">
        <x:v>Central Granger</x:v>
      </x:c>
      <x:c r="E1097" s="2" t="str">
        <x:v>Snow removal</x:v>
      </x:c>
      <x:c r="F1097" s="4" t="n">
        <x:v>111.99</x:v>
      </x:c>
      <x:c r="G1097" s="4" t="n">
        <x:v>31.2</x:v>
      </x:c>
      <x:c r="H1097" s="4" t="n">
        <x:v>6.43</x:v>
      </x:c>
      <x:c r="I1097" s="4" t="n">
        <x:v>6.74</x:v>
      </x:c>
      <x:c r="J1097" s="7" t="n">
        <x:v>1.3</x:v>
      </x:c>
      <x:c r="K1097" s="2" t="str">
        <x:v>Card</x:v>
      </x:c>
      <x:c r="L1097" s="5" t="n">
        <x:f>SUM(G1097:I1097)</x:f>
        <x:v>44.37</x:v>
      </x:c>
      <x:c r="M1097" s="5" t="n">
        <x:f>F1097-L1097</x:f>
        <x:v>67.62</x:v>
      </x:c>
      <x:c r="N1097" s="6" t="n">
        <x:f>IF(F1097=0,0,M1097/F1097)</x:f>
        <x:v>0.6038039110634879</x:v>
      </x:c>
    </x:row>
    <x:row r="1098" ht="24" customHeight="1">
      <x:c r="A1098" s="2" t="str">
        <x:v>MG-2025-1076</x:v>
      </x:c>
      <x:c r="B1098" s="3" t="n">
        <x:v>46010.5</x:v>
      </x:c>
      <x:c r="C1098" s="2" t="str">
        <x:v>Sample Customer 059</x:v>
      </x:c>
      <x:c r="D1098" s="2" t="str">
        <x:v>Central Granger</x:v>
      </x:c>
      <x:c r="E1098" s="2" t="str">
        <x:v>Snow removal</x:v>
      </x:c>
      <x:c r="F1098" s="4" t="n">
        <x:v>98.45</x:v>
      </x:c>
      <x:c r="G1098" s="4" t="n">
        <x:v>24</x:v>
      </x:c>
      <x:c r="H1098" s="4" t="n">
        <x:v>2.02</x:v>
      </x:c>
      <x:c r="I1098" s="4" t="n">
        <x:v>10.13</x:v>
      </x:c>
      <x:c r="J1098" s="7" t="n">
        <x:v>1</x:v>
      </x:c>
      <x:c r="K1098" s="2" t="str">
        <x:v>Card</x:v>
      </x:c>
      <x:c r="L1098" s="5" t="n">
        <x:f>SUM(G1098:I1098)</x:f>
        <x:v>36.15</x:v>
      </x:c>
      <x:c r="M1098" s="5" t="n">
        <x:f>F1098-L1098</x:f>
        <x:v>62.300000000000004</x:v>
      </x:c>
      <x:c r="N1098" s="6" t="n">
        <x:f>IF(F1098=0,0,M1098/F1098)</x:f>
        <x:v>0.6328085322498731</x:v>
      </x:c>
    </x:row>
    <x:row r="1099" ht="24" customHeight="1">
      <x:c r="A1099" s="2" t="str">
        <x:v>MG-2025-1112</x:v>
      </x:c>
      <x:c r="B1099" s="3" t="n">
        <x:v>46010.5</x:v>
      </x:c>
      <x:c r="C1099" s="2" t="str">
        <x:v>Sample Customer 020</x:v>
      </x:c>
      <x:c r="D1099" s="2" t="str">
        <x:v>Central Granger</x:v>
      </x:c>
      <x:c r="E1099" s="2" t="str">
        <x:v>Snow removal</x:v>
      </x:c>
      <x:c r="F1099" s="4" t="n">
        <x:v>116.74</x:v>
      </x:c>
      <x:c r="G1099" s="4" t="n">
        <x:v>31.2</x:v>
      </x:c>
      <x:c r="H1099" s="4" t="n">
        <x:v>6.07</x:v>
      </x:c>
      <x:c r="I1099" s="4" t="n">
        <x:v>12.14</x:v>
      </x:c>
      <x:c r="J1099" s="7" t="n">
        <x:v>1.3</x:v>
      </x:c>
      <x:c r="K1099" s="2" t="str">
        <x:v>Bank transfer</x:v>
      </x:c>
      <x:c r="L1099" s="5" t="n">
        <x:f>SUM(G1099:I1099)</x:f>
        <x:v>49.41</x:v>
      </x:c>
      <x:c r="M1099" s="5" t="n">
        <x:f>F1099-L1099</x:f>
        <x:v>67.33</x:v>
      </x:c>
      <x:c r="N1099" s="6" t="n">
        <x:f>IF(F1099=0,0,M1099/F1099)</x:f>
        <x:v>0.5767517560390611</x:v>
      </x:c>
    </x:row>
    <x:row r="1100" ht="24" customHeight="1">
      <x:c r="A1100" s="2" t="str">
        <x:v>MG-2025-1113</x:v>
      </x:c>
      <x:c r="B1100" s="3" t="n">
        <x:v>46010.5</x:v>
      </x:c>
      <x:c r="C1100" s="2" t="str">
        <x:v>Sample Customer 049</x:v>
      </x:c>
      <x:c r="D1100" s="2" t="str">
        <x:v>East Granger</x:v>
      </x:c>
      <x:c r="E1100" s="2" t="str">
        <x:v>Snow removal</x:v>
      </x:c>
      <x:c r="F1100" s="4" t="n">
        <x:v>89.58</x:v>
      </x:c>
      <x:c r="G1100" s="4" t="n">
        <x:v>31.2</x:v>
      </x:c>
      <x:c r="H1100" s="4" t="n">
        <x:v>2.47</x:v>
      </x:c>
      <x:c r="I1100" s="4" t="n">
        <x:v>4.09</x:v>
      </x:c>
      <x:c r="J1100" s="7" t="n">
        <x:v>1.3</x:v>
      </x:c>
      <x:c r="K1100" s="2" t="str">
        <x:v>Bank transfer</x:v>
      </x:c>
      <x:c r="L1100" s="5" t="n">
        <x:f>SUM(G1100:I1100)</x:f>
        <x:v>37.760000000000005</x:v>
      </x:c>
      <x:c r="M1100" s="5" t="n">
        <x:f>F1100-L1100</x:f>
        <x:v>51.81999999999999</x:v>
      </x:c>
      <x:c r="N1100" s="6" t="n">
        <x:f>IF(F1100=0,0,M1100/F1100)</x:f>
        <x:v>0.5784773386916722</x:v>
      </x:c>
    </x:row>
    <x:row r="1101" ht="24" customHeight="1">
      <x:c r="A1101" s="2" t="str">
        <x:v>MG-2025-1078</x:v>
      </x:c>
      <x:c r="B1101" s="3" t="n">
        <x:v>46012.5</x:v>
      </x:c>
      <x:c r="C1101" s="2" t="str">
        <x:v>Sample Customer 032</x:v>
      </x:c>
      <x:c r="D1101" s="2" t="str">
        <x:v>South Granger</x:v>
      </x:c>
      <x:c r="E1101" s="2" t="str">
        <x:v>Snow removal</x:v>
      </x:c>
      <x:c r="F1101" s="4" t="n">
        <x:v>73.98</x:v>
      </x:c>
      <x:c r="G1101" s="4" t="n">
        <x:v>24</x:v>
      </x:c>
      <x:c r="H1101" s="4" t="n">
        <x:v>3.21</x:v>
      </x:c>
      <x:c r="I1101" s="4" t="n">
        <x:v>8.13</x:v>
      </x:c>
      <x:c r="J1101" s="7" t="n">
        <x:v>1</x:v>
      </x:c>
      <x:c r="K1101" s="2" t="str">
        <x:v>Bank transfer</x:v>
      </x:c>
      <x:c r="L1101" s="5" t="n">
        <x:f>SUM(G1101:I1101)</x:f>
        <x:v>35.34</x:v>
      </x:c>
      <x:c r="M1101" s="5" t="n">
        <x:f>F1101-L1101</x:f>
        <x:v>38.64</x:v>
      </x:c>
      <x:c r="N1101" s="6" t="n">
        <x:f>IF(F1101=0,0,M1101/F1101)</x:f>
        <x:v>0.5223033252230332</x:v>
      </x:c>
    </x:row>
    <x:row r="1102" ht="24" customHeight="1">
      <x:c r="A1102" s="2" t="str">
        <x:v>MG-2025-1075</x:v>
      </x:c>
      <x:c r="B1102" s="3" t="n">
        <x:v>46013.5</x:v>
      </x:c>
      <x:c r="C1102" s="2" t="str">
        <x:v>Sample Customer 050</x:v>
      </x:c>
      <x:c r="D1102" s="2" t="str">
        <x:v>North Granger</x:v>
      </x:c>
      <x:c r="E1102" s="2" t="str">
        <x:v>Snow removal</x:v>
      </x:c>
      <x:c r="F1102" s="4" t="n">
        <x:v>91.26</x:v>
      </x:c>
      <x:c r="G1102" s="4" t="n">
        <x:v>33.6</x:v>
      </x:c>
      <x:c r="H1102" s="4" t="n">
        <x:v>2.19</x:v>
      </x:c>
      <x:c r="I1102" s="4" t="n">
        <x:v>9.51</x:v>
      </x:c>
      <x:c r="J1102" s="7" t="n">
        <x:v>1.4</x:v>
      </x:c>
      <x:c r="K1102" s="2" t="str">
        <x:v>Card</x:v>
      </x:c>
      <x:c r="L1102" s="5" t="n">
        <x:f>SUM(G1102:I1102)</x:f>
        <x:v>45.3</x:v>
      </x:c>
      <x:c r="M1102" s="5" t="n">
        <x:f>F1102-L1102</x:f>
        <x:v>45.96000000000001</x:v>
      </x:c>
      <x:c r="N1102" s="6" t="n">
        <x:f>IF(F1102=0,0,M1102/F1102)</x:f>
        <x:v>0.5036160420775806</x:v>
      </x:c>
    </x:row>
    <x:row r="1103" ht="24" customHeight="1">
      <x:c r="A1103" s="2" t="str">
        <x:v>MG-2025-1088</x:v>
      </x:c>
      <x:c r="B1103" s="3" t="n">
        <x:v>46013.5</x:v>
      </x:c>
      <x:c r="C1103" s="2" t="str">
        <x:v>Sample Customer 032</x:v>
      </x:c>
      <x:c r="D1103" s="2" t="str">
        <x:v>South Granger</x:v>
      </x:c>
      <x:c r="E1103" s="2" t="str">
        <x:v>Snow removal</x:v>
      </x:c>
      <x:c r="F1103" s="4" t="n">
        <x:v>72.97</x:v>
      </x:c>
      <x:c r="G1103" s="4" t="n">
        <x:v>38.4</x:v>
      </x:c>
      <x:c r="H1103" s="4" t="n">
        <x:v>4.12</x:v>
      </x:c>
      <x:c r="I1103" s="4" t="n">
        <x:v>3.21</x:v>
      </x:c>
      <x:c r="J1103" s="7" t="n">
        <x:v>1.6</x:v>
      </x:c>
      <x:c r="K1103" s="2" t="str">
        <x:v>Card</x:v>
      </x:c>
      <x:c r="L1103" s="5" t="n">
        <x:f>SUM(G1103:I1103)</x:f>
        <x:v>45.73</x:v>
      </x:c>
      <x:c r="M1103" s="5" t="n">
        <x:f>F1103-L1103</x:f>
        <x:v>27.240000000000002</x:v>
      </x:c>
      <x:c r="N1103" s="6" t="n">
        <x:f>IF(F1103=0,0,M1103/F1103)</x:f>
        <x:v>0.37330409757434563</x:v>
      </x:c>
    </x:row>
    <x:row r="1104" ht="24" customHeight="1">
      <x:c r="A1104" s="2" t="str">
        <x:v>MG-2025-1090</x:v>
      </x:c>
      <x:c r="B1104" s="3" t="n">
        <x:v>46014.5</x:v>
      </x:c>
      <x:c r="C1104" s="2" t="str">
        <x:v>Sample Customer 085</x:v>
      </x:c>
      <x:c r="D1104" s="2" t="str">
        <x:v>North Granger</x:v>
      </x:c>
      <x:c r="E1104" s="2" t="str">
        <x:v>Snow removal</x:v>
      </x:c>
      <x:c r="F1104" s="4" t="n">
        <x:v>95.71</x:v>
      </x:c>
      <x:c r="G1104" s="4" t="n">
        <x:v>36</x:v>
      </x:c>
      <x:c r="H1104" s="4" t="n">
        <x:v>4.3</x:v>
      </x:c>
      <x:c r="I1104" s="4" t="n">
        <x:v>7.34</x:v>
      </x:c>
      <x:c r="J1104" s="7" t="n">
        <x:v>1.5</x:v>
      </x:c>
      <x:c r="K1104" s="2" t="str">
        <x:v>Card</x:v>
      </x:c>
      <x:c r="L1104" s="5" t="n">
        <x:f>SUM(G1104:I1104)</x:f>
        <x:v>47.64</x:v>
      </x:c>
      <x:c r="M1104" s="5" t="n">
        <x:f>F1104-L1104</x:f>
        <x:v>48.06999999999999</x:v>
      </x:c>
      <x:c r="N1104" s="6" t="n">
        <x:f>IF(F1104=0,0,M1104/F1104)</x:f>
        <x:v>0.5022463692404137</x:v>
      </x:c>
    </x:row>
    <x:row r="1105" ht="24" customHeight="1">
      <x:c r="A1105" s="2" t="str">
        <x:v>MG-2025-1108</x:v>
      </x:c>
      <x:c r="B1105" s="3" t="n">
        <x:v>46014.5</x:v>
      </x:c>
      <x:c r="C1105" s="2" t="str">
        <x:v>Sample Customer 105</x:v>
      </x:c>
      <x:c r="D1105" s="2" t="str">
        <x:v>Central Granger</x:v>
      </x:c>
      <x:c r="E1105" s="2" t="str">
        <x:v>Snow removal</x:v>
      </x:c>
      <x:c r="F1105" s="4" t="n">
        <x:v>107.64</x:v>
      </x:c>
      <x:c r="G1105" s="4" t="n">
        <x:v>26.4</x:v>
      </x:c>
      <x:c r="H1105" s="4" t="n">
        <x:v>2.96</x:v>
      </x:c>
      <x:c r="I1105" s="4" t="n">
        <x:v>10.7</x:v>
      </x:c>
      <x:c r="J1105" s="7" t="n">
        <x:v>1.1</x:v>
      </x:c>
      <x:c r="K1105" s="2" t="str">
        <x:v>Bank transfer</x:v>
      </x:c>
      <x:c r="L1105" s="5" t="n">
        <x:f>SUM(G1105:I1105)</x:f>
        <x:v>40.06</x:v>
      </x:c>
      <x:c r="M1105" s="5" t="n">
        <x:f>F1105-L1105</x:f>
        <x:v>67.58</x:v>
      </x:c>
      <x:c r="N1105" s="6" t="n">
        <x:f>IF(F1105=0,0,M1105/F1105)</x:f>
        <x:v>0.6278335191378669</x:v>
      </x:c>
    </x:row>
    <x:row r="1106" ht="24" customHeight="1">
      <x:c r="A1106" s="2" t="str">
        <x:v>MG-2025-1084</x:v>
      </x:c>
      <x:c r="B1106" s="3" t="n">
        <x:v>46015.5</x:v>
      </x:c>
      <x:c r="C1106" s="2" t="str">
        <x:v>Sample Customer 118</x:v>
      </x:c>
      <x:c r="D1106" s="2" t="str">
        <x:v>East Granger</x:v>
      </x:c>
      <x:c r="E1106" s="2" t="str">
        <x:v>Seasonal cleanup</x:v>
      </x:c>
      <x:c r="F1106" s="4" t="n">
        <x:v>264.34</x:v>
      </x:c>
      <x:c r="G1106" s="4" t="n">
        <x:v>64.8</x:v>
      </x:c>
      <x:c r="H1106" s="4" t="n">
        <x:v>11.88</x:v>
      </x:c>
      <x:c r="I1106" s="4" t="n">
        <x:v>5.39</x:v>
      </x:c>
      <x:c r="J1106" s="7" t="n">
        <x:v>2.7</x:v>
      </x:c>
      <x:c r="K1106" s="2" t="str">
        <x:v>Bank transfer</x:v>
      </x:c>
      <x:c r="L1106" s="5" t="n">
        <x:f>SUM(G1106:I1106)</x:f>
        <x:v>82.07</x:v>
      </x:c>
      <x:c r="M1106" s="5" t="n">
        <x:f>F1106-L1106</x:f>
        <x:v>182.26999999999998</x:v>
      </x:c>
      <x:c r="N1106" s="6" t="n">
        <x:f>IF(F1106=0,0,M1106/F1106)</x:f>
        <x:v>0.6895286373609745</x:v>
      </x:c>
    </x:row>
    <x:row r="1107" ht="24" customHeight="1">
      <x:c r="A1107" s="2" t="str">
        <x:v>MG-2025-1110</x:v>
      </x:c>
      <x:c r="B1107" s="3" t="n">
        <x:v>46016.5</x:v>
      </x:c>
      <x:c r="C1107" s="2" t="str">
        <x:v>Sample Customer 002</x:v>
      </x:c>
      <x:c r="D1107" s="2" t="str">
        <x:v>Central Granger</x:v>
      </x:c>
      <x:c r="E1107" s="2" t="str">
        <x:v>Snow removal</x:v>
      </x:c>
      <x:c r="F1107" s="4" t="n">
        <x:v>101.65</x:v>
      </x:c>
      <x:c r="G1107" s="4" t="n">
        <x:v>28.8</x:v>
      </x:c>
      <x:c r="H1107" s="4" t="n">
        <x:v>2.95</x:v>
      </x:c>
      <x:c r="I1107" s="4" t="n">
        <x:v>7.26</x:v>
      </x:c>
      <x:c r="J1107" s="7" t="n">
        <x:v>1.2</x:v>
      </x:c>
      <x:c r="K1107" s="2" t="str">
        <x:v>Bank transfer</x:v>
      </x:c>
      <x:c r="L1107" s="5" t="n">
        <x:f>SUM(G1107:I1107)</x:f>
        <x:v>39.01</x:v>
      </x:c>
      <x:c r="M1107" s="5" t="n">
        <x:f>F1107-L1107</x:f>
        <x:v>62.64000000000001</x:v>
      </x:c>
      <x:c r="N1107" s="6" t="n">
        <x:f>IF(F1107=0,0,M1107/F1107)</x:f>
        <x:v>0.6162321692080669</x:v>
      </x:c>
    </x:row>
    <x:row r="1108" ht="24" customHeight="1">
      <x:c r="A1108" s="2" t="str">
        <x:v>MG-2025-1105</x:v>
      </x:c>
      <x:c r="B1108" s="3" t="n">
        <x:v>46018.5</x:v>
      </x:c>
      <x:c r="C1108" s="2" t="str">
        <x:v>Sample Customer 002</x:v>
      </x:c>
      <x:c r="D1108" s="2" t="str">
        <x:v>Central Granger</x:v>
      </x:c>
      <x:c r="E1108" s="2" t="str">
        <x:v>Snow removal</x:v>
      </x:c>
      <x:c r="F1108" s="4" t="n">
        <x:v>84.68</x:v>
      </x:c>
      <x:c r="G1108" s="4" t="n">
        <x:v>28.8</x:v>
      </x:c>
      <x:c r="H1108" s="4" t="n">
        <x:v>5.07</x:v>
      </x:c>
      <x:c r="I1108" s="4" t="n">
        <x:v>12.46</x:v>
      </x:c>
      <x:c r="J1108" s="7" t="n">
        <x:v>1.2</x:v>
      </x:c>
      <x:c r="K1108" s="2" t="str">
        <x:v>Check</x:v>
      </x:c>
      <x:c r="L1108" s="5" t="n">
        <x:f>SUM(G1108:I1108)</x:f>
        <x:v>46.330000000000005</x:v>
      </x:c>
      <x:c r="M1108" s="5" t="n">
        <x:f>F1108-L1108</x:f>
        <x:v>38.35</x:v>
      </x:c>
      <x:c r="N1108" s="6" t="n">
        <x:f>IF(F1108=0,0,M1108/F1108)</x:f>
        <x:v>0.45288143599433156</x:v>
      </x:c>
    </x:row>
    <x:row r="1109" ht="24" customHeight="1">
      <x:c r="A1109" s="2" t="str">
        <x:v>MG-2025-1073</x:v>
      </x:c>
      <x:c r="B1109" s="3" t="n">
        <x:v>46019.5</x:v>
      </x:c>
      <x:c r="C1109" s="2" t="str">
        <x:v>Sample Customer 039</x:v>
      </x:c>
      <x:c r="D1109" s="2" t="str">
        <x:v>West Granger</x:v>
      </x:c>
      <x:c r="E1109" s="2" t="str">
        <x:v>Snow removal</x:v>
      </x:c>
      <x:c r="F1109" s="4" t="n">
        <x:v>91.43</x:v>
      </x:c>
      <x:c r="G1109" s="4" t="n">
        <x:v>24</x:v>
      </x:c>
      <x:c r="H1109" s="4" t="n">
        <x:v>2.03</x:v>
      </x:c>
      <x:c r="I1109" s="4" t="n">
        <x:v>3.52</x:v>
      </x:c>
      <x:c r="J1109" s="7" t="n">
        <x:v>1</x:v>
      </x:c>
      <x:c r="K1109" s="2" t="str">
        <x:v>Bank transfer</x:v>
      </x:c>
      <x:c r="L1109" s="5" t="n">
        <x:f>SUM(G1109:I1109)</x:f>
        <x:v>29.55</x:v>
      </x:c>
      <x:c r="M1109" s="5" t="n">
        <x:f>F1109-L1109</x:f>
        <x:v>61.88000000000001</x:v>
      </x:c>
      <x:c r="N1109" s="6" t="n">
        <x:f>IF(F1109=0,0,M1109/F1109)</x:f>
        <x:v>0.6768019249699224</x:v>
      </x:c>
    </x:row>
    <x:row r="1110" ht="24" customHeight="1">
      <x:c r="A1110" s="2" t="str">
        <x:v>MG-2025-1087</x:v>
      </x:c>
      <x:c r="B1110" s="3" t="n">
        <x:v>46019.5</x:v>
      </x:c>
      <x:c r="C1110" s="2" t="str">
        <x:v>Sample Customer 004</x:v>
      </x:c>
      <x:c r="D1110" s="2" t="str">
        <x:v>Central Granger</x:v>
      </x:c>
      <x:c r="E1110" s="2" t="str">
        <x:v>Snow removal</x:v>
      </x:c>
      <x:c r="F1110" s="4" t="n">
        <x:v>84.78</x:v>
      </x:c>
      <x:c r="G1110" s="4" t="n">
        <x:v>26.4</x:v>
      </x:c>
      <x:c r="H1110" s="4" t="n">
        <x:v>2.58</x:v>
      </x:c>
      <x:c r="I1110" s="4" t="n">
        <x:v>4.74</x:v>
      </x:c>
      <x:c r="J1110" s="7" t="n">
        <x:v>1.1</x:v>
      </x:c>
      <x:c r="K1110" s="2" t="str">
        <x:v>Check</x:v>
      </x:c>
      <x:c r="L1110" s="5" t="n">
        <x:f>SUM(G1110:I1110)</x:f>
        <x:v>33.72</x:v>
      </x:c>
      <x:c r="M1110" s="5" t="n">
        <x:f>F1110-L1110</x:f>
        <x:v>51.06</x:v>
      </x:c>
      <x:c r="N1110" s="6" t="n">
        <x:f>IF(F1110=0,0,M1110/F1110)</x:f>
        <x:v>0.6022646850672329</x:v>
      </x:c>
    </x:row>
    <x:row r="1111" ht="24" customHeight="1">
      <x:c r="A1111" s="2" t="str">
        <x:v>MG-2025-1092</x:v>
      </x:c>
      <x:c r="B1111" s="3" t="n">
        <x:v>46019.5</x:v>
      </x:c>
      <x:c r="C1111" s="2" t="str">
        <x:v>Sample Customer 077</x:v>
      </x:c>
      <x:c r="D1111" s="2" t="str">
        <x:v>Mishawaka area</x:v>
      </x:c>
      <x:c r="E1111" s="2" t="str">
        <x:v>Snow removal</x:v>
      </x:c>
      <x:c r="F1111" s="4" t="n">
        <x:v>100.63</x:v>
      </x:c>
      <x:c r="G1111" s="4" t="n">
        <x:v>38.4</x:v>
      </x:c>
      <x:c r="H1111" s="4" t="n">
        <x:v>5.08</x:v>
      </x:c>
      <x:c r="I1111" s="4" t="n">
        <x:v>8.87</x:v>
      </x:c>
      <x:c r="J1111" s="7" t="n">
        <x:v>1.6</x:v>
      </x:c>
      <x:c r="K1111" s="2" t="str">
        <x:v>Check</x:v>
      </x:c>
      <x:c r="L1111" s="5" t="n">
        <x:f>SUM(G1111:I1111)</x:f>
        <x:v>52.349999999999994</x:v>
      </x:c>
      <x:c r="M1111" s="5" t="n">
        <x:f>F1111-L1111</x:f>
        <x:v>48.28</x:v>
      </x:c>
      <x:c r="N1111" s="6" t="n">
        <x:f>IF(F1111=0,0,M1111/F1111)</x:f>
        <x:v>0.4797774023650999</x:v>
      </x:c>
    </x:row>
    <x:row r="1112" ht="24" customHeight="1">
      <x:c r="A1112" s="2" t="str">
        <x:v>MG-2025-1093</x:v>
      </x:c>
      <x:c r="B1112" s="3" t="n">
        <x:v>46019.5</x:v>
      </x:c>
      <x:c r="C1112" s="2" t="str">
        <x:v>Sample Customer 038</x:v>
      </x:c>
      <x:c r="D1112" s="2" t="str">
        <x:v>East Granger</x:v>
      </x:c>
      <x:c r="E1112" s="2" t="str">
        <x:v>Snow removal</x:v>
      </x:c>
      <x:c r="F1112" s="4" t="n">
        <x:v>86.75</x:v>
      </x:c>
      <x:c r="G1112" s="4" t="n">
        <x:v>21.6</x:v>
      </x:c>
      <x:c r="H1112" s="4" t="n">
        <x:v>4.5</x:v>
      </x:c>
      <x:c r="I1112" s="4" t="n">
        <x:v>11.73</x:v>
      </x:c>
      <x:c r="J1112" s="7" t="n">
        <x:v>0.9</x:v>
      </x:c>
      <x:c r="K1112" s="2" t="str">
        <x:v>Check</x:v>
      </x:c>
      <x:c r="L1112" s="5" t="n">
        <x:f>SUM(G1112:I1112)</x:f>
        <x:v>37.83</x:v>
      </x:c>
      <x:c r="M1112" s="5" t="n">
        <x:f>F1112-L1112</x:f>
        <x:v>48.92</x:v>
      </x:c>
      <x:c r="N1112" s="6" t="n">
        <x:f>IF(F1112=0,0,M1112/F1112)</x:f>
        <x:v>0.5639193083573487</x:v>
      </x:c>
    </x:row>
    <x:row r="1113" ht="24" customHeight="1">
      <x:c r="A1113" s="2" t="str">
        <x:v>MG-2025-1103</x:v>
      </x:c>
      <x:c r="B1113" s="3" t="n">
        <x:v>46019.5</x:v>
      </x:c>
      <x:c r="C1113" s="2" t="str">
        <x:v>Sample Customer 026</x:v>
      </x:c>
      <x:c r="D1113" s="2" t="str">
        <x:v>North Granger</x:v>
      </x:c>
      <x:c r="E1113" s="2" t="str">
        <x:v>Snow removal</x:v>
      </x:c>
      <x:c r="F1113" s="4" t="n">
        <x:v>102.38</x:v>
      </x:c>
      <x:c r="G1113" s="4" t="n">
        <x:v>26.4</x:v>
      </x:c>
      <x:c r="H1113" s="4" t="n">
        <x:v>5.1</x:v>
      </x:c>
      <x:c r="I1113" s="4" t="n">
        <x:v>10.68</x:v>
      </x:c>
      <x:c r="J1113" s="7" t="n">
        <x:v>1.1</x:v>
      </x:c>
      <x:c r="K1113" s="2" t="str">
        <x:v>Bank transfer</x:v>
      </x:c>
      <x:c r="L1113" s="5" t="n">
        <x:f>SUM(G1113:I1113)</x:f>
        <x:v>42.18</x:v>
      </x:c>
      <x:c r="M1113" s="5" t="n">
        <x:f>F1113-L1113</x:f>
        <x:v>60.199999999999996</x:v>
      </x:c>
      <x:c r="N1113" s="6" t="n">
        <x:f>IF(F1113=0,0,M1113/F1113)</x:f>
        <x:v>0.5880054698183239</x:v>
      </x:c>
    </x:row>
    <x:row r="1114" ht="24" customHeight="1">
      <x:c r="A1114" s="2" t="str">
        <x:v>MG-2025-1071</x:v>
      </x:c>
      <x:c r="B1114" s="3" t="n">
        <x:v>46021.5</x:v>
      </x:c>
      <x:c r="C1114" s="2" t="str">
        <x:v>Sample Customer 080</x:v>
      </x:c>
      <x:c r="D1114" s="2" t="str">
        <x:v>Central Granger</x:v>
      </x:c>
      <x:c r="E1114" s="2" t="str">
        <x:v>Snow removal</x:v>
      </x:c>
      <x:c r="F1114" s="4" t="n">
        <x:v>76.31</x:v>
      </x:c>
      <x:c r="G1114" s="4" t="n">
        <x:v>28.8</x:v>
      </x:c>
      <x:c r="H1114" s="4" t="n">
        <x:v>1.91</x:v>
      </x:c>
      <x:c r="I1114" s="4" t="n">
        <x:v>12.75</x:v>
      </x:c>
      <x:c r="J1114" s="7" t="n">
        <x:v>1.2</x:v>
      </x:c>
      <x:c r="K1114" s="2" t="str">
        <x:v>Card</x:v>
      </x:c>
      <x:c r="L1114" s="5" t="n">
        <x:f>SUM(G1114:I1114)</x:f>
        <x:v>43.46</x:v>
      </x:c>
      <x:c r="M1114" s="5" t="n">
        <x:f>F1114-L1114</x:f>
        <x:v>32.85</x:v>
      </x:c>
      <x:c r="N1114" s="6" t="n">
        <x:f>IF(F1114=0,0,M1114/F1114)</x:f>
        <x:v>0.4304809330362993</x:v>
      </x:c>
    </x:row>
    <x:row r="1115" ht="24" customHeight="1">
      <x:c r="A1115" s="2" t="str">
        <x:v>MG-2025-1104</x:v>
      </x:c>
      <x:c r="B1115" s="3" t="n">
        <x:v>46021.5</x:v>
      </x:c>
      <x:c r="C1115" s="2" t="str">
        <x:v>Sample Customer 025</x:v>
      </x:c>
      <x:c r="D1115" s="2" t="str">
        <x:v>Mishawaka area</x:v>
      </x:c>
      <x:c r="E1115" s="2" t="str">
        <x:v>Snow removal</x:v>
      </x:c>
      <x:c r="F1115" s="4" t="n">
        <x:v>116.91</x:v>
      </x:c>
      <x:c r="G1115" s="4" t="n">
        <x:v>40.8</x:v>
      </x:c>
      <x:c r="H1115" s="4" t="n">
        <x:v>5.86</x:v>
      </x:c>
      <x:c r="I1115" s="4" t="n">
        <x:v>10.4</x:v>
      </x:c>
      <x:c r="J1115" s="7" t="n">
        <x:v>1.7</x:v>
      </x:c>
      <x:c r="K1115" s="2" t="str">
        <x:v>Bank transfer</x:v>
      </x:c>
      <x:c r="L1115" s="5" t="n">
        <x:f>SUM(G1115:I1115)</x:f>
        <x:v>57.059999999999995</x:v>
      </x:c>
      <x:c r="M1115" s="5" t="n">
        <x:f>F1115-L1115</x:f>
        <x:v>59.85</x:v>
      </x:c>
      <x:c r="N1115" s="6" t="n">
        <x:f>IF(F1115=0,0,M1115/F1115)</x:f>
        <x:v>0.5119322555812164</x:v>
      </x:c>
    </x:row>
    <x:row r="1116" ht="24" customHeight="1">
      <x:c r="A1116" s="2" t="str">
        <x:v>MG-2025-1111</x:v>
      </x:c>
      <x:c r="B1116" s="3" t="n">
        <x:v>46021.5</x:v>
      </x:c>
      <x:c r="C1116" s="2" t="str">
        <x:v>Sample Customer 098</x:v>
      </x:c>
      <x:c r="D1116" s="2" t="str">
        <x:v>East Granger</x:v>
      </x:c>
      <x:c r="E1116" s="2" t="str">
        <x:v>Snow removal</x:v>
      </x:c>
      <x:c r="F1116" s="4" t="n">
        <x:v>96.19</x:v>
      </x:c>
      <x:c r="G1116" s="4" t="n">
        <x:v>28.8</x:v>
      </x:c>
      <x:c r="H1116" s="4" t="n">
        <x:v>2.01</x:v>
      </x:c>
      <x:c r="I1116" s="4" t="n">
        <x:v>10.85</x:v>
      </x:c>
      <x:c r="J1116" s="7" t="n">
        <x:v>1.2</x:v>
      </x:c>
      <x:c r="K1116" s="2" t="str">
        <x:v>Card</x:v>
      </x:c>
      <x:c r="L1116" s="5" t="n">
        <x:f>SUM(G1116:I1116)</x:f>
        <x:v>41.660000000000004</x:v>
      </x:c>
      <x:c r="M1116" s="5" t="n">
        <x:f>F1116-L1116</x:f>
        <x:v>54.529999999999994</x:v>
      </x:c>
      <x:c r="N1116" s="6" t="n">
        <x:f>IF(F1116=0,0,M1116/F1116)</x:f>
        <x:v>0.5668988460338912</x:v>
      </x:c>
    </x:row>
    <x:row r="1117" ht="24" customHeight="1">
      <x:c r="A1117" s="2" t="str">
        <x:v>MG-2025-1082</x:v>
      </x:c>
      <x:c r="B1117" s="3" t="n">
        <x:v>46022.5</x:v>
      </x:c>
      <x:c r="C1117" s="2" t="str">
        <x:v>Sample Customer 061</x:v>
      </x:c>
      <x:c r="D1117" s="2" t="str">
        <x:v>Mishawaka area</x:v>
      </x:c>
      <x:c r="E1117" s="2" t="str">
        <x:v>Snow removal</x:v>
      </x:c>
      <x:c r="F1117" s="4" t="n">
        <x:v>116.19</x:v>
      </x:c>
      <x:c r="G1117" s="4" t="n">
        <x:v>33.6</x:v>
      </x:c>
      <x:c r="H1117" s="4" t="n">
        <x:v>3.86</x:v>
      </x:c>
      <x:c r="I1117" s="4" t="n">
        <x:v>8.78</x:v>
      </x:c>
      <x:c r="J1117" s="7" t="n">
        <x:v>1.4</x:v>
      </x:c>
      <x:c r="K1117" s="2" t="str">
        <x:v>Bank transfer</x:v>
      </x:c>
      <x:c r="L1117" s="5" t="n">
        <x:f>SUM(G1117:I1117)</x:f>
        <x:v>46.24</x:v>
      </x:c>
      <x:c r="M1117" s="5" t="n">
        <x:f>F1117-L1117</x:f>
        <x:v>69.94999999999999</x:v>
      </x:c>
      <x:c r="N1117" s="6" t="n">
        <x:f>IF(F1117=0,0,M1117/F1117)</x:f>
        <x:v>0.6020311558653928</x:v>
      </x:c>
    </x:row>
  </x:sheetData>
  <x:conditionalFormatting sqref="N5:N1117">
    <x:cfRule type="cellIs" dxfId="0" priority="1" operator="lessThan">
      <x:formula>0.35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09825433cf714930"/>
  </x:tableParts>
</x:worksheet>
</file>